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0" r:id="rId1"/>
  </sheets>
  <calcPr calcId="124519" refMode="R1C1"/>
</workbook>
</file>

<file path=xl/calcChain.xml><?xml version="1.0" encoding="utf-8"?>
<calcChain xmlns="http://schemas.openxmlformats.org/spreadsheetml/2006/main">
  <c r="D240" i="10"/>
  <c r="D239"/>
  <c r="D238"/>
  <c r="D237"/>
  <c r="D236"/>
  <c r="D234"/>
  <c r="D231"/>
  <c r="D226"/>
  <c r="D225"/>
  <c r="D224"/>
  <c r="D223"/>
  <c r="D220"/>
  <c r="D219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4"/>
  <c r="D181"/>
  <c r="D180"/>
  <c r="D178"/>
  <c r="D177"/>
  <c r="D174"/>
  <c r="D171"/>
  <c r="D170"/>
  <c r="D165"/>
  <c r="D164"/>
  <c r="D163"/>
  <c r="D162"/>
  <c r="D160"/>
  <c r="D159"/>
  <c r="D157"/>
  <c r="D156"/>
  <c r="D155"/>
  <c r="D154"/>
  <c r="D152"/>
  <c r="D151"/>
  <c r="D150"/>
  <c r="D149"/>
  <c r="D147"/>
  <c r="D146"/>
  <c r="D145"/>
  <c r="D139"/>
  <c r="D137"/>
  <c r="D136"/>
  <c r="D135"/>
  <c r="D134"/>
  <c r="D131"/>
  <c r="D129"/>
  <c r="D128"/>
  <c r="D126"/>
  <c r="D125"/>
  <c r="D124"/>
  <c r="D123"/>
  <c r="D116"/>
  <c r="D115"/>
  <c r="D114"/>
  <c r="D113"/>
  <c r="D111"/>
  <c r="D109"/>
  <c r="D108"/>
  <c r="D107"/>
  <c r="D106"/>
  <c r="D105"/>
  <c r="D104"/>
  <c r="D102"/>
  <c r="D100"/>
  <c r="D99"/>
  <c r="D92"/>
  <c r="D91"/>
  <c r="D90"/>
  <c r="D88"/>
  <c r="D87"/>
  <c r="D86"/>
  <c r="D85"/>
  <c r="D84"/>
  <c r="D83"/>
  <c r="D82"/>
  <c r="D80"/>
  <c r="D77"/>
  <c r="D76"/>
  <c r="D75"/>
  <c r="D71"/>
  <c r="D70"/>
  <c r="D69"/>
  <c r="D66"/>
  <c r="D65"/>
  <c r="D63"/>
  <c r="D61"/>
  <c r="D59"/>
  <c r="D58"/>
  <c r="D54"/>
  <c r="D47"/>
  <c r="D44"/>
  <c r="D43"/>
  <c r="D40"/>
  <c r="D39"/>
  <c r="D37"/>
  <c r="D36"/>
  <c r="D35"/>
  <c r="D34"/>
  <c r="D31"/>
  <c r="D29"/>
  <c r="D28"/>
  <c r="D23"/>
  <c r="D19"/>
  <c r="D18"/>
  <c r="D17"/>
  <c r="D16"/>
  <c r="D12"/>
  <c r="D11"/>
  <c r="D10"/>
  <c r="D7"/>
</calcChain>
</file>

<file path=xl/sharedStrings.xml><?xml version="1.0" encoding="utf-8"?>
<sst xmlns="http://schemas.openxmlformats.org/spreadsheetml/2006/main" count="1085" uniqueCount="629">
  <si>
    <t>Rafael Marques Lima</t>
  </si>
  <si>
    <t>Herbert de Andrade</t>
  </si>
  <si>
    <t>Felipe Marques Lima</t>
  </si>
  <si>
    <t>Manoel Messias Valença Gomes</t>
  </si>
  <si>
    <t>Elvis Domingos Santos</t>
  </si>
  <si>
    <t>Kácia Vieira Martins Silva</t>
  </si>
  <si>
    <t>Miguel Aguiar Figueiredo Neto</t>
  </si>
  <si>
    <t>Maria Tairane Silva</t>
  </si>
  <si>
    <t>Vilmara Ferreira Costa</t>
  </si>
  <si>
    <t>Ivandete Alves Garcia Gomes</t>
  </si>
  <si>
    <t>Felix Estevam de Jesus Brito</t>
  </si>
  <si>
    <t>Camila Almeida dos Santos</t>
  </si>
  <si>
    <t>Gileno Menezes Evangelista</t>
  </si>
  <si>
    <t>Joffeson Santos Silva</t>
  </si>
  <si>
    <t>Wbeilton de Aragão Nascimento</t>
  </si>
  <si>
    <t>James Sidney Freitas de Carvalho</t>
  </si>
  <si>
    <t>Marcelo Machado Cunha</t>
  </si>
  <si>
    <t>Informática</t>
  </si>
  <si>
    <t>Rogério Batista Pereira</t>
  </si>
  <si>
    <t>Engenharia Civil</t>
  </si>
  <si>
    <t>Izabelly Souza Oliveira</t>
  </si>
  <si>
    <t>Edificações</t>
  </si>
  <si>
    <t>Luiz Fernando Menezes de Santana</t>
  </si>
  <si>
    <t>Núbia Beatriz Souza Gomes da Silva</t>
  </si>
  <si>
    <t>(79) 9992-2475</t>
  </si>
  <si>
    <t>nubiazinha@gmail.com</t>
  </si>
  <si>
    <t>ALUNO IFS</t>
  </si>
  <si>
    <t>Íkaro Damião Hora Sousa</t>
  </si>
  <si>
    <t>(79)99210952</t>
  </si>
  <si>
    <t>Fabio Ferreira Lemos</t>
  </si>
  <si>
    <t>(79)98951935</t>
  </si>
  <si>
    <t>Acássio da Silva Neo</t>
  </si>
  <si>
    <t>(79) 9955-0603</t>
  </si>
  <si>
    <t>acassioneo@hotmail.com</t>
  </si>
  <si>
    <t>Segurança do Trabalho</t>
  </si>
  <si>
    <t>José Neto Junior</t>
  </si>
  <si>
    <t>(79)9103-1717</t>
  </si>
  <si>
    <t>netinho.jnj@hotmail.com</t>
  </si>
  <si>
    <t>Julyana Lorena Siqueira Feitosa</t>
  </si>
  <si>
    <t>(79)32418345</t>
  </si>
  <si>
    <t>Yuri Campos Araujo</t>
  </si>
  <si>
    <t>(79)98280121</t>
  </si>
  <si>
    <t>Informatica</t>
  </si>
  <si>
    <t>Raíssa Cruz do Nascimento</t>
  </si>
  <si>
    <t>(79)9134-5767</t>
  </si>
  <si>
    <t>rai.jere@hotmail.com</t>
  </si>
  <si>
    <t>Saneamento Ambiental</t>
  </si>
  <si>
    <t>Giusepe Antonio Scaringi</t>
  </si>
  <si>
    <t>(79)3220-2747</t>
  </si>
  <si>
    <t>pepo@scaringi.eu</t>
  </si>
  <si>
    <t>Wesley Douglas de Oliveira Almeida</t>
  </si>
  <si>
    <t>79-3041-5930</t>
  </si>
  <si>
    <t>Cristina Ramos dos Santos</t>
  </si>
  <si>
    <t>(79) 8112-7427</t>
  </si>
  <si>
    <t>cristianeramoss@yahoo.com.br</t>
  </si>
  <si>
    <t>Scarlett Ohara de Jesus Santos</t>
  </si>
  <si>
    <t>(79) 9602-1383</t>
  </si>
  <si>
    <t>scarlettohara_jstos@outlook.com</t>
  </si>
  <si>
    <t>Adervanio Rodrigues da Silva</t>
  </si>
  <si>
    <t>(79)98780302</t>
  </si>
  <si>
    <t>João Vitor dos Santos Goto</t>
  </si>
  <si>
    <t>(79) 9144-4796</t>
  </si>
  <si>
    <t>quimicagotto@gmail.com</t>
  </si>
  <si>
    <t>Química</t>
  </si>
  <si>
    <t>Gregory Medeiros Melgaço Pereira</t>
  </si>
  <si>
    <t>(79) 3232-2795</t>
  </si>
  <si>
    <t>gregorymmp@hotmail.com</t>
  </si>
  <si>
    <t>Eletrotécnica</t>
  </si>
  <si>
    <t>Cristiane Santos Almeida</t>
  </si>
  <si>
    <t>(79)8851-0892</t>
  </si>
  <si>
    <t>cris.bet@hotmail.com</t>
  </si>
  <si>
    <t>Desenho de Construção Civil</t>
  </si>
  <si>
    <t>Igor Macedo Ferreira</t>
  </si>
  <si>
    <t>(79)99154329</t>
  </si>
  <si>
    <t>Petróleo e Gás</t>
  </si>
  <si>
    <t>Layla Raissa Dantas Souza</t>
  </si>
  <si>
    <t>(79)98506194</t>
  </si>
  <si>
    <t>Quimica</t>
  </si>
  <si>
    <t>Rafael Batista dos Santos</t>
  </si>
  <si>
    <t>(79)3254-0758</t>
  </si>
  <si>
    <t>rafael-rb15@hotmail.com</t>
  </si>
  <si>
    <t>Brunalisa Silva Ramos</t>
  </si>
  <si>
    <t>79-9848-1364</t>
  </si>
  <si>
    <t>edificações</t>
  </si>
  <si>
    <t>Max Almeida Leahy</t>
  </si>
  <si>
    <t>(79) 8809-1472</t>
  </si>
  <si>
    <t>mx.leahy@gmail.com</t>
  </si>
  <si>
    <t>Fabio Icaro Bezerra Canuto</t>
  </si>
  <si>
    <t>(79)98078883</t>
  </si>
  <si>
    <t>ificações</t>
  </si>
  <si>
    <t>Geraldo de Souza Junior</t>
  </si>
  <si>
    <t>(79) 9967-2844</t>
  </si>
  <si>
    <t>enggeralosj@hotmail.com</t>
  </si>
  <si>
    <t>Eletrônico</t>
  </si>
  <si>
    <t>Giselle Fernanda Costa de Santana</t>
  </si>
  <si>
    <t>79-9806-8069</t>
  </si>
  <si>
    <t>Verônica Vieira dos Santos</t>
  </si>
  <si>
    <t>(79)32455536</t>
  </si>
  <si>
    <t>Caroline Lucas de Carvalho</t>
  </si>
  <si>
    <t>(79)9645-2097</t>
  </si>
  <si>
    <t>carolzinha13@hotmail.com</t>
  </si>
  <si>
    <t>Elloá Santos Porto</t>
  </si>
  <si>
    <t>(79)9947-2730</t>
  </si>
  <si>
    <t>elloaporto@hotmail.com</t>
  </si>
  <si>
    <t>Klisman Mateus De Andrade Soares</t>
  </si>
  <si>
    <t>(79)88470285</t>
  </si>
  <si>
    <t>Aline Santos Passos</t>
  </si>
  <si>
    <t>(79)99973522</t>
  </si>
  <si>
    <t>Isis do Rosário e Silva Santos</t>
  </si>
  <si>
    <t>79-8805-8031</t>
  </si>
  <si>
    <t>Ivan Silva dos Santos</t>
  </si>
  <si>
    <t>(79)88352404</t>
  </si>
  <si>
    <t>Eletrotecnica</t>
  </si>
  <si>
    <t>Leonardo Dalvo Silva de Andrade</t>
  </si>
  <si>
    <t>(79)99955967</t>
  </si>
  <si>
    <t>Petróleo e gas</t>
  </si>
  <si>
    <t>Cleverton dos Santos</t>
  </si>
  <si>
    <t>(79)99358191</t>
  </si>
  <si>
    <t>Lidiane Silva Costa</t>
  </si>
  <si>
    <t>(79)8838-9191</t>
  </si>
  <si>
    <t>Lidiane.silvacosta@hotmail.com</t>
  </si>
  <si>
    <t>Maria de Lourdes Barros</t>
  </si>
  <si>
    <t>(79) 9901-7444/9104-6206</t>
  </si>
  <si>
    <t>lurdinha_ufs@hotmail.com</t>
  </si>
  <si>
    <t>Aluno Estadual</t>
  </si>
  <si>
    <t>PÚBLICO EXTERNO</t>
  </si>
  <si>
    <t>Silmara Nunes Dantas</t>
  </si>
  <si>
    <t>(79)8842-1972</t>
  </si>
  <si>
    <t>silmaranunesdantas@hotmail.com</t>
  </si>
  <si>
    <t>Rafael Bispo dos Santo</t>
  </si>
  <si>
    <t>79-8845-7528</t>
  </si>
  <si>
    <t>Clóvis Felipe José Guimarães Pereira</t>
  </si>
  <si>
    <t>(79)9994-0500</t>
  </si>
  <si>
    <t>felipe_ivyv@hotmail.com</t>
  </si>
  <si>
    <t>Eduardo de Morais Chaves</t>
  </si>
  <si>
    <t>(79)99469952</t>
  </si>
  <si>
    <t>Sisley Caroline Bezerra dos Santos</t>
  </si>
  <si>
    <t>79-8124-1496</t>
  </si>
  <si>
    <t>Eluane Alexia Ribeiro Damasceno</t>
  </si>
  <si>
    <t>(79)91436328</t>
  </si>
  <si>
    <t>Vagner da Cruz</t>
  </si>
  <si>
    <t>(79)98442367</t>
  </si>
  <si>
    <t>Erick Silva Gomes</t>
  </si>
  <si>
    <t>(79)30861718</t>
  </si>
  <si>
    <t>Segurança no Trabalho</t>
  </si>
  <si>
    <t>Adelson Aquino dos Santos Junior</t>
  </si>
  <si>
    <t>(79)32483442</t>
  </si>
  <si>
    <t>Petróleo e Gas</t>
  </si>
  <si>
    <t>Keila Giordoni Souza Santana</t>
  </si>
  <si>
    <t>(79)99098992</t>
  </si>
  <si>
    <t>Paulo Vitor Aragão Silva</t>
  </si>
  <si>
    <t>(79) 3215-6656</t>
  </si>
  <si>
    <t>pauloaragao3@gmail.com</t>
  </si>
  <si>
    <t>Eletrônica</t>
  </si>
  <si>
    <t>Gabriel Rabelo Gama</t>
  </si>
  <si>
    <t>(79)99657447</t>
  </si>
  <si>
    <t>Windila Santana Santa Rosa</t>
  </si>
  <si>
    <t>(79)99069938</t>
  </si>
  <si>
    <t>Icaro Ângelo Santos de Santana</t>
  </si>
  <si>
    <t>(79)99453509</t>
  </si>
  <si>
    <t>Petrólio e Gas</t>
  </si>
  <si>
    <t>Bruno Jesse Silva Martins</t>
  </si>
  <si>
    <t>(79)9922-1199</t>
  </si>
  <si>
    <t>brunojesse_m@hotmail.com</t>
  </si>
  <si>
    <t>Felipe Raniere Reis Ferreira</t>
  </si>
  <si>
    <t>(79) 3259-1472</t>
  </si>
  <si>
    <t>felipe-ranierese@hotmail.com</t>
  </si>
  <si>
    <t>Thomas Matheus Silva Andrade</t>
  </si>
  <si>
    <t>79-9917-3980</t>
  </si>
  <si>
    <t>Felipe Guimarães de Souza Melo</t>
  </si>
  <si>
    <t>(79)9881-7668</t>
  </si>
  <si>
    <t>lipe.guimaraessm@hotmail.com</t>
  </si>
  <si>
    <t>Luciane França dos Santos</t>
  </si>
  <si>
    <t>79-3254-8857</t>
  </si>
  <si>
    <t>John Ronald Pereira Souza</t>
  </si>
  <si>
    <t>(79) 8842 - 0135 / 8853-6853</t>
  </si>
  <si>
    <t>johnronald_2994@hotmail.com</t>
  </si>
  <si>
    <t>Artur Caroso Daltro</t>
  </si>
  <si>
    <t>(79)98937693</t>
  </si>
  <si>
    <t>Rafaela Januario de Oliveira</t>
  </si>
  <si>
    <t>(79)32416080</t>
  </si>
  <si>
    <t>Stephane Rosa Dantas</t>
  </si>
  <si>
    <t>(79)98786101</t>
  </si>
  <si>
    <t>Gestão de Turismo</t>
  </si>
  <si>
    <t>Elindia de Sales Santana</t>
  </si>
  <si>
    <t>(79)9983-6720</t>
  </si>
  <si>
    <t>Rita de Cássia Bispo dos Santos</t>
  </si>
  <si>
    <t>79-9159-4676</t>
  </si>
  <si>
    <t>Paulo Roberto dos P.  Santos</t>
  </si>
  <si>
    <t>(79)32549101</t>
  </si>
  <si>
    <t>Matematica</t>
  </si>
  <si>
    <t>Thais de Melo Ferreira</t>
  </si>
  <si>
    <t>(79)32156385</t>
  </si>
  <si>
    <t>Isabella Santos Nascimento</t>
  </si>
  <si>
    <t>(79)98524286</t>
  </si>
  <si>
    <t>Luiz Matheus Ferreira Moura</t>
  </si>
  <si>
    <t>(79)9814-2290</t>
  </si>
  <si>
    <t>luizmatheus264@hotmail.com</t>
  </si>
  <si>
    <t>Karoline da Rocha Marques</t>
  </si>
  <si>
    <t>(79) 9158-6794</t>
  </si>
  <si>
    <t>Kamylla Feitosa Rafael</t>
  </si>
  <si>
    <t>(79) 8848-6742</t>
  </si>
  <si>
    <t>kamylla.kfr@gmail.com</t>
  </si>
  <si>
    <t>Bruna da Costa Batista</t>
  </si>
  <si>
    <t>(79)98533523</t>
  </si>
  <si>
    <t>Welington Silva de Mendonça</t>
  </si>
  <si>
    <t>(79)98168584</t>
  </si>
  <si>
    <t>Rosimeire Ribeiro de Almeida</t>
  </si>
  <si>
    <t>(79)9933-8716</t>
  </si>
  <si>
    <t>Saude e Segurança do Trabalho</t>
  </si>
  <si>
    <t>Tassiane Silva Santana</t>
  </si>
  <si>
    <t>79-9892-6171</t>
  </si>
  <si>
    <t>Suely Assis de Andrade</t>
  </si>
  <si>
    <t>(79) 8141-2788</t>
  </si>
  <si>
    <t>suely_veve@hotmail.com</t>
  </si>
  <si>
    <t>Rayra Mayara Santo</t>
  </si>
  <si>
    <t>(79) 9832-2868</t>
  </si>
  <si>
    <t>rah-se@hotmail.com</t>
  </si>
  <si>
    <t>Kleber de Lima Souza Filho</t>
  </si>
  <si>
    <t>(79)9814-8445</t>
  </si>
  <si>
    <t>kleberdelima@gmail.com</t>
  </si>
  <si>
    <t>Gustavo Henrique Cabral Santana</t>
  </si>
  <si>
    <t>(79)99092521</t>
  </si>
  <si>
    <t>Ségio Luiz Gonsalves Guimarães</t>
  </si>
  <si>
    <t>(79)91054554</t>
  </si>
  <si>
    <t>Russiell Marques de Melo</t>
  </si>
  <si>
    <t>(79)88270480</t>
  </si>
  <si>
    <t>Michelle Santos Ferreira</t>
  </si>
  <si>
    <t>79-9884-6287</t>
  </si>
  <si>
    <t>Jose R. de Sta. Rita</t>
  </si>
  <si>
    <t>(79)96418596</t>
  </si>
  <si>
    <t>curso integrado em desenho de construção civil</t>
  </si>
  <si>
    <t>Flávia Giuliana Melo dos Santos</t>
  </si>
  <si>
    <t>(79)99610495</t>
  </si>
  <si>
    <t>Raul Santos Guimarães</t>
  </si>
  <si>
    <t>(79)3232-2449</t>
  </si>
  <si>
    <t>Débora dos Santos Machado</t>
  </si>
  <si>
    <t>(79) 9129-9226</t>
  </si>
  <si>
    <t>debby_pa@hotmail.com</t>
  </si>
  <si>
    <t>Raphael Alves Barbosa Santana</t>
  </si>
  <si>
    <t>(79)91173155</t>
  </si>
  <si>
    <t>Maria Simões Barreto Neta</t>
  </si>
  <si>
    <t>(79)8827-1020/3043-7302</t>
  </si>
  <si>
    <t>mary_sbneta@hotmail.com</t>
  </si>
  <si>
    <t>Daiane Andrade Souza</t>
  </si>
  <si>
    <t>(79)91439301</t>
  </si>
  <si>
    <t>Janaina Souza de O. Souza</t>
  </si>
  <si>
    <t>(79)98277299</t>
  </si>
  <si>
    <t>Matheus Gomes Martins</t>
  </si>
  <si>
    <t>Mariangela Carvalho Santos</t>
  </si>
  <si>
    <t>(79)32411178</t>
  </si>
  <si>
    <t>Construção Civil</t>
  </si>
  <si>
    <t>(79) 98461170</t>
  </si>
  <si>
    <t>joff.peoca@bol.com.br</t>
  </si>
  <si>
    <t>Juliane Santos de Farias</t>
  </si>
  <si>
    <t>(79)32545982</t>
  </si>
  <si>
    <t>79-8824-7415</t>
  </si>
  <si>
    <t>Marivania Pereira dos Santos</t>
  </si>
  <si>
    <t>(79)8803-2325</t>
  </si>
  <si>
    <t>maryp2010@hotmail.com</t>
  </si>
  <si>
    <t>Sanaemento Ambiental</t>
  </si>
  <si>
    <t>Lucas Santos da Silva</t>
  </si>
  <si>
    <t>(79)98020555</t>
  </si>
  <si>
    <t>Ednei Ferreira Bonfim</t>
  </si>
  <si>
    <t>(79) 8814-4557</t>
  </si>
  <si>
    <t>ednei_bonfim@hotmail.com</t>
  </si>
  <si>
    <t>Bruno Augusto Rocha Rezende</t>
  </si>
  <si>
    <t>(79)9944-3523</t>
  </si>
  <si>
    <t>brunoaugusto_brasil@yahoo.com.br</t>
  </si>
  <si>
    <t>Genisson Thiago Bispo dos Santos</t>
  </si>
  <si>
    <t>79-9896-1131</t>
  </si>
  <si>
    <t>Gleyce Kelly de Souza Nante</t>
  </si>
  <si>
    <t>(79) 9920-3321</t>
  </si>
  <si>
    <t>gleycinh@live.com</t>
  </si>
  <si>
    <t>Jonathas Barbosa Francisco</t>
  </si>
  <si>
    <t>(79)98173435</t>
  </si>
  <si>
    <t>(79) 9955-0321</t>
  </si>
  <si>
    <t>felipe_marques-lima1@hotmail.com</t>
  </si>
  <si>
    <t>José Carlos Silva Gomes</t>
  </si>
  <si>
    <t>(79)91168522</t>
  </si>
  <si>
    <t>rafael_marques_lima@hotmail.com</t>
  </si>
  <si>
    <t>Clésio Matos dos Nascimento</t>
  </si>
  <si>
    <t>(79)98865527</t>
  </si>
  <si>
    <t>(79)98691150</t>
  </si>
  <si>
    <t>(79)99735350</t>
  </si>
  <si>
    <t>Romilton de Jesus Filho</t>
  </si>
  <si>
    <t>(79)99762373</t>
  </si>
  <si>
    <t>romiltonfilho@hotmail.com/romiltonfilho@gmail.com</t>
  </si>
  <si>
    <t>William Souza Rodrigues</t>
  </si>
  <si>
    <t>(79)98415634</t>
  </si>
  <si>
    <t>luth Almeida de Souza</t>
  </si>
  <si>
    <t>(79)98694812</t>
  </si>
  <si>
    <t>Adoniram Vieira Souza</t>
  </si>
  <si>
    <t>(79)99549748</t>
  </si>
  <si>
    <t>Luiz Carlos Daniel de Souza Júnior</t>
  </si>
  <si>
    <t>(79)81511024</t>
  </si>
  <si>
    <t>Rafaela Menezes de Oliveira</t>
  </si>
  <si>
    <t>(79) 9838-9624</t>
  </si>
  <si>
    <t>rafa-eng@hotmail.com</t>
  </si>
  <si>
    <t>Ana Cristina Vieira Martins Silva</t>
  </si>
  <si>
    <t>(79)9869-5258</t>
  </si>
  <si>
    <t>Lic. Quimica</t>
  </si>
  <si>
    <t>(79)99546939</t>
  </si>
  <si>
    <t>José Milton dos Reis</t>
  </si>
  <si>
    <t>(79)98208792</t>
  </si>
  <si>
    <t>(79)98610273</t>
  </si>
  <si>
    <t>Natanael Barbosa da Silva</t>
  </si>
  <si>
    <t>(79)98997735</t>
  </si>
  <si>
    <t>Lindyane Santos Ramos</t>
  </si>
  <si>
    <t>(79)88174136</t>
  </si>
  <si>
    <t>Eder Ferreira Bispo da Cunha</t>
  </si>
  <si>
    <t>(79) 9973-8031</t>
  </si>
  <si>
    <t>eder-tecnologo@hotmail.com</t>
  </si>
  <si>
    <t>Júlio Luciano Santos</t>
  </si>
  <si>
    <t>79-9971-3791</t>
  </si>
  <si>
    <t>Thiago Guimarães</t>
  </si>
  <si>
    <t>(79)88380590</t>
  </si>
  <si>
    <t>tgostavio@live.com</t>
  </si>
  <si>
    <t>SERVIDOR</t>
  </si>
  <si>
    <t>(79)99564656</t>
  </si>
  <si>
    <t>Brígid Rosane Lima</t>
  </si>
  <si>
    <t>79-8825-7636 / 9955-9598</t>
  </si>
  <si>
    <t>(79)9857-4284</t>
  </si>
  <si>
    <t>(79) 9105-3263</t>
  </si>
  <si>
    <t>jamessdneyno@yahoo.com.br</t>
  </si>
  <si>
    <t>Cord. de Eletrônica</t>
  </si>
  <si>
    <t>Carlos Gomes da Silva Júnior</t>
  </si>
  <si>
    <t>(79)88531885</t>
  </si>
  <si>
    <t>Denyson Rafael Santos Graça</t>
  </si>
  <si>
    <t>(79) 9932-9617</t>
  </si>
  <si>
    <t>denyson_rafa@hotmail.com</t>
  </si>
  <si>
    <t>Paula Maria Lima</t>
  </si>
  <si>
    <t>79-3262-1738</t>
  </si>
  <si>
    <t>(79)99691299</t>
  </si>
  <si>
    <t>Ariani dos Santos Fontes</t>
  </si>
  <si>
    <t>(79) 9836-8681</t>
  </si>
  <si>
    <t>Samuel Fillype Silveira Fernandes</t>
  </si>
  <si>
    <t>(79) 9865-2280</t>
  </si>
  <si>
    <t>fillype_3@hotmail.com</t>
  </si>
  <si>
    <t>Paulo Juanildo Nunes da Silva</t>
  </si>
  <si>
    <t>(79)9941-1214</t>
  </si>
  <si>
    <t>paulojuanildo99@hotmail.com</t>
  </si>
  <si>
    <t>Wilma da Costa Santos</t>
  </si>
  <si>
    <t>(79)98300976</t>
  </si>
  <si>
    <t>Edvania Santos Melo</t>
  </si>
  <si>
    <t>(79)99469052</t>
  </si>
  <si>
    <t>Jannaina da Silva Menezes</t>
  </si>
  <si>
    <t>(79) 9866-6070</t>
  </si>
  <si>
    <t>jannaina_menezes@hotmail.com</t>
  </si>
  <si>
    <t>Laize Eloy Teixeira</t>
  </si>
  <si>
    <t>(79) 9157-3097</t>
  </si>
  <si>
    <t>laizelloy@gmail.com</t>
  </si>
  <si>
    <t>José Ribamar Gomes dos Santos Filho</t>
  </si>
  <si>
    <t>(79)3021-6625</t>
  </si>
  <si>
    <t>ribamarfenix@hotmail.com</t>
  </si>
  <si>
    <t>Lic. em Química</t>
  </si>
  <si>
    <t>Rosangela dos santos Rezende</t>
  </si>
  <si>
    <t>(79)99528009</t>
  </si>
  <si>
    <t>José Bruno Feitoza Santos</t>
  </si>
  <si>
    <t>79-8829-1300</t>
  </si>
  <si>
    <t>Eletrótécnica</t>
  </si>
  <si>
    <t>Leandro Dionisio Santos</t>
  </si>
  <si>
    <t>(79) 9856-7230</t>
  </si>
  <si>
    <t>leo.dionisio@msn.com</t>
  </si>
  <si>
    <t>(79) 9919-5783</t>
  </si>
  <si>
    <t>wbeiltonbrother@hotmail.com</t>
  </si>
  <si>
    <t>79-3256-4049</t>
  </si>
  <si>
    <t>79-9920-4028</t>
  </si>
  <si>
    <t>Andreia Almeida França</t>
  </si>
  <si>
    <t>(79) 9908-4302</t>
  </si>
  <si>
    <t>dedeia68@hotmail.com</t>
  </si>
  <si>
    <t>(79)88643469</t>
  </si>
  <si>
    <t>(79)81125243</t>
  </si>
  <si>
    <t>Gefferson Rezende</t>
  </si>
  <si>
    <t>(79)3259-8301</t>
  </si>
  <si>
    <t>gefferson_rezende@hotmail.com</t>
  </si>
  <si>
    <t>(79) 9867-5199</t>
  </si>
  <si>
    <t>betaopeixe2009@hotmail.com</t>
  </si>
  <si>
    <t>(79)98556252</t>
  </si>
  <si>
    <t>Antonio Fernando de Mercena Tavares</t>
  </si>
  <si>
    <t>(79)88483119</t>
  </si>
  <si>
    <t>Cyntia  Maia do Nascimento</t>
  </si>
  <si>
    <t>(79)99537570</t>
  </si>
  <si>
    <t>Vitor dos Santos Almeida</t>
  </si>
  <si>
    <t>(79)9971-9837</t>
  </si>
  <si>
    <t>vitorsantos15@hotmail.com</t>
  </si>
  <si>
    <t>Suellem Rachel Batista dos Snatos</t>
  </si>
  <si>
    <t>(79)98606177</t>
  </si>
  <si>
    <t>Thaís Amilia Bispo Silva</t>
  </si>
  <si>
    <t>(79) 9839- 6163</t>
  </si>
  <si>
    <t>thaís.natureza@hotmail.com</t>
  </si>
  <si>
    <t>Alysson Júnio de Souza Pereira</t>
  </si>
  <si>
    <t>(79)9969-4874</t>
  </si>
  <si>
    <t>alyssonjunioeng.civil@hotmail.com</t>
  </si>
  <si>
    <t>Jackson Felipe Carvalho Pereira</t>
  </si>
  <si>
    <t>(79)32544398</t>
  </si>
  <si>
    <t>Rosielle Maria Santos de Souza</t>
  </si>
  <si>
    <t>(79)98506963</t>
  </si>
  <si>
    <t>Rosa Cleide Silva dos Santos</t>
  </si>
  <si>
    <t>(79) 8138-1227</t>
  </si>
  <si>
    <t>rosacleidesantos@yahoo.com.br</t>
  </si>
  <si>
    <t>Luiz Roberto Fontes Souza</t>
  </si>
  <si>
    <t>(79)98488115</t>
  </si>
  <si>
    <t>Suellen Dantas Costa Silva</t>
  </si>
  <si>
    <t>(79)96457704</t>
  </si>
  <si>
    <t>Karina Santos Nascimento</t>
  </si>
  <si>
    <t>(79) 9626-6253</t>
  </si>
  <si>
    <t>karina_ksn@hotmail.com</t>
  </si>
  <si>
    <t>Allan Robert Teles de Brito</t>
  </si>
  <si>
    <t>(79) 3279-1697 / 9838-5798</t>
  </si>
  <si>
    <t>allanrobertteledebrito@hotmail.com</t>
  </si>
  <si>
    <t>Carlos Sandro dos Santos Silva</t>
  </si>
  <si>
    <t>79-9892-8819</t>
  </si>
  <si>
    <t>Douglas Pereira Azevedo</t>
  </si>
  <si>
    <t>(79)9927-6339</t>
  </si>
  <si>
    <t>dougpazevedo@hotmail.com</t>
  </si>
  <si>
    <t>Elias Silvino dso Santos</t>
  </si>
  <si>
    <t>(79)99069002</t>
  </si>
  <si>
    <t>Adriano de Jesus Lima</t>
  </si>
  <si>
    <t>79-9922-4137</t>
  </si>
  <si>
    <t>Rodrigo Moura Guimarães</t>
  </si>
  <si>
    <t>(79)99154531</t>
  </si>
  <si>
    <t>Matemática</t>
  </si>
  <si>
    <t>Adeilton dos Santos</t>
  </si>
  <si>
    <t>(79)88488820</t>
  </si>
  <si>
    <t>Fernando Santos Costa</t>
  </si>
  <si>
    <t>(79)98380156</t>
  </si>
  <si>
    <t>José Tiago Jesus de Souza Teles</t>
  </si>
  <si>
    <t>(79)3260-1812</t>
  </si>
  <si>
    <t>Lucas Gabriel Teixeira Feitosa</t>
  </si>
  <si>
    <t>(79)9973-2113</t>
  </si>
  <si>
    <t>lucasgabriel232@outlook.com</t>
  </si>
  <si>
    <t>PRIMEIRA TURMA - 10/09/13 À 11/10/2013</t>
  </si>
  <si>
    <t>SEGUNDA TURMA - 15/10/2013 À 14/11/2013</t>
  </si>
  <si>
    <t>TERCEIRA TURMA - 19/11/2013 À 13/12/2013</t>
  </si>
  <si>
    <t>QUARTA TURMA - 17/12/2013 À 24/01/2014</t>
  </si>
  <si>
    <t>QUINTA TURMA - 28/01/2014 À 28/02/2014</t>
  </si>
  <si>
    <t>SEXTA TURMA - 04/03/2014 À 04/04/2014</t>
  </si>
  <si>
    <t>EXCEDENTES</t>
  </si>
  <si>
    <t>Jose Gabriel Andrade Almeida</t>
  </si>
  <si>
    <t>(79)88010060</t>
  </si>
  <si>
    <t>Elizabeth Santos Oliveira</t>
  </si>
  <si>
    <t>(79)99297535</t>
  </si>
  <si>
    <t>Brenda Santos</t>
  </si>
  <si>
    <t>(79)32547370</t>
  </si>
  <si>
    <t>Alisson Mickley de oliveira Santo</t>
  </si>
  <si>
    <t>(79)32473982</t>
  </si>
  <si>
    <t>Jessé Teixeira Lôbo Neto</t>
  </si>
  <si>
    <t>(79)91541604</t>
  </si>
  <si>
    <t>Felipe José Alves dos Santos</t>
  </si>
  <si>
    <t>(79)88660065</t>
  </si>
  <si>
    <t>Adna Tamara Lima Santana</t>
  </si>
  <si>
    <t>(79)98252471</t>
  </si>
  <si>
    <t>Aline Costa Santos</t>
  </si>
  <si>
    <t>(79)81272918</t>
  </si>
  <si>
    <t>Guilherme Boroni</t>
  </si>
  <si>
    <t>(79)98957888</t>
  </si>
  <si>
    <t>Arthur Fernando Amorim Santos</t>
  </si>
  <si>
    <t>(79)995255355</t>
  </si>
  <si>
    <t>Adiclayson Gomes Santos</t>
  </si>
  <si>
    <t>(79)321488588</t>
  </si>
  <si>
    <t>Elisangela Guerra e Marques</t>
  </si>
  <si>
    <t>(79)88414573</t>
  </si>
  <si>
    <t>Emanuele Alvez Calisto de Silva</t>
  </si>
  <si>
    <t>(79)98360135</t>
  </si>
  <si>
    <t>Joyce Kelly Alves dos Santos</t>
  </si>
  <si>
    <t>(79)99426442</t>
  </si>
  <si>
    <t>Luiz Felipe Costa Silva Carneiro</t>
  </si>
  <si>
    <t>(79)30421998</t>
  </si>
  <si>
    <t>Angélica Paixão da Silva Souza</t>
  </si>
  <si>
    <t>(79)88726250</t>
  </si>
  <si>
    <t>Luis Octavio Lisboa Cavalacante</t>
  </si>
  <si>
    <t>(79)32246195</t>
  </si>
  <si>
    <t>Nathalie Mendes de Souza</t>
  </si>
  <si>
    <t>(79)99182255</t>
  </si>
  <si>
    <t>Juliana Vieira Xavier de Souza</t>
  </si>
  <si>
    <t>(79)99843888</t>
  </si>
  <si>
    <t>Jose Wandeson Vieira Matos</t>
  </si>
  <si>
    <t>(79)99461318</t>
  </si>
  <si>
    <t>Tamires Daniele Lite dos Santos</t>
  </si>
  <si>
    <t>(79)98673660</t>
  </si>
  <si>
    <t>Louana Leite Silveira</t>
  </si>
  <si>
    <t>(79)99991130</t>
  </si>
  <si>
    <t>Pedro Augusto Cruz do Valle Viana</t>
  </si>
  <si>
    <t>(79)98908558</t>
  </si>
  <si>
    <t>Cryslaine Karina Tales Rodrigues</t>
  </si>
  <si>
    <t>(79)81689734</t>
  </si>
  <si>
    <t>Diego Viana Pinheiro Santos</t>
  </si>
  <si>
    <t>(79)88277848</t>
  </si>
  <si>
    <t>Marcio Santos Messias</t>
  </si>
  <si>
    <t>(79)9969-2423</t>
  </si>
  <si>
    <t>timboartes@yahoo.com.br</t>
  </si>
  <si>
    <t>Edson  de Mercena Tavares</t>
  </si>
  <si>
    <t>(79)32454152</t>
  </si>
  <si>
    <t>edsonmercenas@hotmail.com</t>
  </si>
  <si>
    <t>Gean Francisco Silva de Oliveira</t>
  </si>
  <si>
    <t>(79)32578332</t>
  </si>
  <si>
    <t>João Gabriel Gomes Santos</t>
  </si>
  <si>
    <t>(79)9891-7415</t>
  </si>
  <si>
    <t>joaoggs@hotmail.com</t>
  </si>
  <si>
    <t>(79)32414475</t>
  </si>
  <si>
    <t>mqm92.gomes@hotmail.com</t>
  </si>
  <si>
    <t>Brendon Costa Barreto</t>
  </si>
  <si>
    <t>79-8107-0587</t>
  </si>
  <si>
    <t>Caico de Oliveira Santos</t>
  </si>
  <si>
    <t>79-9941-0039</t>
  </si>
  <si>
    <t>Claudemir José de Lima</t>
  </si>
  <si>
    <t>79-3254-9209</t>
  </si>
  <si>
    <t>Bruno Emanuel Pereira Muniz</t>
  </si>
  <si>
    <t>79-9819-3926</t>
  </si>
  <si>
    <t>Lucas Fortes da Silva</t>
  </si>
  <si>
    <t>(79)9814-9836</t>
  </si>
  <si>
    <t>ifs_lucasfortes@hotmail.com</t>
  </si>
  <si>
    <t>Petróleo-Gás</t>
  </si>
  <si>
    <t>Mateus Costa Teles</t>
  </si>
  <si>
    <t>(79)9956-9719</t>
  </si>
  <si>
    <t>mctele2020@hotmail.com</t>
  </si>
  <si>
    <t>Eletronica</t>
  </si>
  <si>
    <t>Raufe Santos Sousa</t>
  </si>
  <si>
    <t>(79)9941-0408</t>
  </si>
  <si>
    <t>raufewalking@gmail.com</t>
  </si>
  <si>
    <t>João Batista Fonseca Aguiar Neto</t>
  </si>
  <si>
    <t>(79)3211-2363</t>
  </si>
  <si>
    <t>neto-aguiar @hotmail.com</t>
  </si>
  <si>
    <t>Arnaldo Alvez da Conceição Neto</t>
  </si>
  <si>
    <t>(79)32224758</t>
  </si>
  <si>
    <t>Bárbara Ingrid Santana Cruz</t>
  </si>
  <si>
    <t>(79)9805-5586</t>
  </si>
  <si>
    <t>barabaraingrid83@gmail.com</t>
  </si>
  <si>
    <t>Lucas Santos de Almeida</t>
  </si>
  <si>
    <t>(79)9637-3546</t>
  </si>
  <si>
    <t>lucassacul1996@gmail.com</t>
  </si>
  <si>
    <t>Maurício da Silva Feitosa</t>
  </si>
  <si>
    <t>79-9987-8979/9123-7998</t>
  </si>
  <si>
    <t>Lucas Vinicius Bibí da Costa</t>
  </si>
  <si>
    <t>(79)9879-3088</t>
  </si>
  <si>
    <t>lucasbigi@outlook.com</t>
  </si>
  <si>
    <t>Talita Santos Menezes</t>
  </si>
  <si>
    <t>(79)96062464</t>
  </si>
  <si>
    <t>Helcyas Myller Silveira Fernandes</t>
  </si>
  <si>
    <t>(79)99319730</t>
  </si>
  <si>
    <t>Abraão Santos da Conceição</t>
  </si>
  <si>
    <t>(79)88338627</t>
  </si>
  <si>
    <t>Josivan Sousa Alves</t>
  </si>
  <si>
    <t>(79)30428805'</t>
  </si>
  <si>
    <t>Construções Prediais</t>
  </si>
  <si>
    <t>Alan Maciel de Lira</t>
  </si>
  <si>
    <t>(79)9812-0464</t>
  </si>
  <si>
    <t>alanml.sabiosofia@gmail.com</t>
  </si>
  <si>
    <t>João Leandro Santos Vasconcelos</t>
  </si>
  <si>
    <t>(79)9626-9250</t>
  </si>
  <si>
    <t>leandrovasconcelos010@hotmail.com</t>
  </si>
  <si>
    <t>Carina mairane Vasconcelos</t>
  </si>
  <si>
    <t>(79) 3248-1181/9937-7657</t>
  </si>
  <si>
    <t>carinamairane@yahoo.com.br</t>
  </si>
  <si>
    <t>Alice Rezende Dória</t>
  </si>
  <si>
    <t>(79)9876-7877</t>
  </si>
  <si>
    <t>licinha_pdf@hotmail.com</t>
  </si>
  <si>
    <t>Adriano Marques Lima</t>
  </si>
  <si>
    <t>(79) 9602-3503</t>
  </si>
  <si>
    <t>adriano_marques_lima@hotmail.com</t>
  </si>
  <si>
    <t>Daniel Santana dos Santos</t>
  </si>
  <si>
    <t>(79)9943-9528</t>
  </si>
  <si>
    <t>kfornalha@hotmail.com</t>
  </si>
  <si>
    <t>Karla Beatriz Santos de Jesus</t>
  </si>
  <si>
    <t>(79)3259-8377/9837-0528</t>
  </si>
  <si>
    <t>k_beatriz@outlook.com</t>
  </si>
  <si>
    <t>Ítalo de Souza Granjo</t>
  </si>
  <si>
    <t>(79)9152-5582</t>
  </si>
  <si>
    <t>igranjo@gmail.com</t>
  </si>
  <si>
    <t>Thayranne Barroso Dantas</t>
  </si>
  <si>
    <t>(79) 9967-2199</t>
  </si>
  <si>
    <t>thayranne.b.dantas@hotmail.com</t>
  </si>
  <si>
    <t>Suzane Barroso Santos</t>
  </si>
  <si>
    <t>(79) 8817-5933</t>
  </si>
  <si>
    <t>suzane.ifs@hotmail.com</t>
  </si>
  <si>
    <t>Artur Alves Farias Júnior</t>
  </si>
  <si>
    <t>(79)8803-8773</t>
  </si>
  <si>
    <t>arturfarias.aju@hotmail.com</t>
  </si>
  <si>
    <t>Sara Silva Santos Barbosa</t>
  </si>
  <si>
    <t>(79) 9159-4536</t>
  </si>
  <si>
    <t>sara.sarinhamel@hotmail.com</t>
  </si>
  <si>
    <t>Gabriel Eliakim Amorim Lima</t>
  </si>
  <si>
    <t>(79) 9831-4776</t>
  </si>
  <si>
    <t>gabriel.amorim1992@yahoo.com.br</t>
  </si>
  <si>
    <t>Suélen Oliveira Santana</t>
  </si>
  <si>
    <t>(79)9913-1371</t>
  </si>
  <si>
    <t>suelenosantana@hotmail.com</t>
  </si>
  <si>
    <t>Maria de Fátima Castelo Branco Cajueiro Santos</t>
  </si>
  <si>
    <t>(79)9865-5041</t>
  </si>
  <si>
    <t>puca.cbc@hotmail.com</t>
  </si>
  <si>
    <t>Léa dos Santos Gonzaga</t>
  </si>
  <si>
    <t>(79) 9137-7749</t>
  </si>
  <si>
    <t>leasgonzaga@gmail.com</t>
  </si>
  <si>
    <t>Sayara de Almeida Correia</t>
  </si>
  <si>
    <t>(79) 9918-7079</t>
  </si>
  <si>
    <t>sayaralmeida@hotmail.com</t>
  </si>
  <si>
    <t>Agroindustria</t>
  </si>
  <si>
    <t>Osmar Tavares</t>
  </si>
  <si>
    <t>(79) 8808-7769</t>
  </si>
  <si>
    <t>omtavares@hotmail.com.br</t>
  </si>
  <si>
    <t>Genisson Santos</t>
  </si>
  <si>
    <t>(79) 3256-5255</t>
  </si>
  <si>
    <t>geenisson.s@hotmail.com</t>
  </si>
  <si>
    <t>Eduardo Ventura Correia</t>
  </si>
  <si>
    <t>(79) 9154-1241</t>
  </si>
  <si>
    <t>edu.v.cec@gmail.com</t>
  </si>
  <si>
    <t>Erick Azevedo de Santana</t>
  </si>
  <si>
    <t>(79)9814-8169</t>
  </si>
  <si>
    <t>santana2014@hotmail.com / santana_2014@hotmail.com</t>
  </si>
  <si>
    <t>Segurança do trabalho</t>
  </si>
  <si>
    <t>Jéssica de Jesus Santos</t>
  </si>
  <si>
    <t>(79) 3252-1176</t>
  </si>
  <si>
    <t>jessica.comunicacao@yahoo.com.br</t>
  </si>
  <si>
    <t>Luiz Henrique de Lima Sousa</t>
  </si>
  <si>
    <t>(79) 9607-1956</t>
  </si>
  <si>
    <t>henri_luiz@live.com</t>
  </si>
  <si>
    <t>Anderson dos Santos Marques</t>
  </si>
  <si>
    <t>(79)8875-4486</t>
  </si>
  <si>
    <t>elindias@yahoo.com.br</t>
  </si>
  <si>
    <t>Valdson dos Santos Andrade</t>
  </si>
  <si>
    <t>(79) 8845-2840</t>
  </si>
  <si>
    <t>valdison.gal.2007@hotmail.com</t>
  </si>
  <si>
    <t>(79) 8875-4426</t>
  </si>
  <si>
    <t>andinho.san@hotmail.com</t>
  </si>
  <si>
    <t>Eletrotécnina</t>
  </si>
  <si>
    <t>Daniela Amoroso Cruz</t>
  </si>
  <si>
    <t>(79) 8828-6229</t>
  </si>
  <si>
    <t>daminha_amoroso@hotmail.com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</si>
</sst>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</font>
    <font>
      <i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rgb="FF0000FF"/>
      <name val="Calibri"/>
      <family val="2"/>
    </font>
    <font>
      <u/>
      <sz val="11"/>
      <color theme="10"/>
      <name val="Calibri"/>
      <family val="2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0" fillId="2" borderId="0" xfId="0" applyFill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0" fillId="3" borderId="0" xfId="0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0" fillId="4" borderId="0" xfId="0" applyFill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6" fillId="2" borderId="1" xfId="0" applyFont="1" applyFill="1" applyBorder="1"/>
    <xf numFmtId="0" fontId="0" fillId="4" borderId="1" xfId="0" applyFill="1" applyBorder="1" applyAlignment="1">
      <alignment horizontal="center" wrapText="1"/>
    </xf>
    <xf numFmtId="0" fontId="3" fillId="4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/>
    </xf>
    <xf numFmtId="0" fontId="8" fillId="3" borderId="1" xfId="0" applyFont="1" applyFill="1" applyBorder="1"/>
    <xf numFmtId="0" fontId="0" fillId="2" borderId="1" xfId="0" applyFill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10" fillId="2" borderId="1" xfId="1" applyFont="1" applyFill="1" applyBorder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aminha_amoroso@hotmail.com" TargetMode="External"/><Relationship Id="rId2" Type="http://schemas.openxmlformats.org/officeDocument/2006/relationships/hyperlink" Target="mailto:andinho.san@hotmail.com" TargetMode="External"/><Relationship Id="rId1" Type="http://schemas.openxmlformats.org/officeDocument/2006/relationships/hyperlink" Target="mailto:valdison.gal.2007@hot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70"/>
  <sheetViews>
    <sheetView tabSelected="1" topLeftCell="A267" workbookViewId="0">
      <selection activeCell="I134" sqref="I134"/>
    </sheetView>
  </sheetViews>
  <sheetFormatPr defaultRowHeight="15"/>
  <cols>
    <col min="1" max="1" width="4" bestFit="1" customWidth="1"/>
    <col min="2" max="2" width="33.85546875" bestFit="1" customWidth="1"/>
    <col min="3" max="3" width="13.7109375" bestFit="1" customWidth="1"/>
    <col min="4" max="4" width="51" bestFit="1" customWidth="1"/>
    <col min="5" max="5" width="26.7109375" bestFit="1" customWidth="1"/>
    <col min="6" max="6" width="17.42578125" bestFit="1" customWidth="1"/>
  </cols>
  <sheetData>
    <row r="2" spans="1:7">
      <c r="A2" s="33" t="s">
        <v>432</v>
      </c>
      <c r="B2" s="33"/>
      <c r="C2" s="33"/>
      <c r="D2" s="33"/>
      <c r="E2" s="33"/>
      <c r="F2" s="33"/>
    </row>
    <row r="3" spans="1:7">
      <c r="A3" s="34"/>
      <c r="B3" s="34"/>
      <c r="C3" s="34"/>
      <c r="D3" s="34"/>
      <c r="E3" s="34"/>
      <c r="F3" s="34"/>
    </row>
    <row r="4" spans="1:7" ht="26.25">
      <c r="A4" s="11">
        <v>173</v>
      </c>
      <c r="B4" s="12" t="s">
        <v>121</v>
      </c>
      <c r="C4" s="12" t="s">
        <v>122</v>
      </c>
      <c r="D4" s="13" t="s">
        <v>123</v>
      </c>
      <c r="E4" s="11" t="s">
        <v>124</v>
      </c>
      <c r="F4" s="14" t="s">
        <v>125</v>
      </c>
      <c r="G4" s="15"/>
    </row>
    <row r="5" spans="1:7" ht="26.25">
      <c r="A5" s="11">
        <v>122</v>
      </c>
      <c r="B5" s="12" t="s">
        <v>184</v>
      </c>
      <c r="C5" s="12" t="s">
        <v>185</v>
      </c>
      <c r="D5" s="13" t="s">
        <v>619</v>
      </c>
      <c r="E5" s="11" t="s">
        <v>124</v>
      </c>
      <c r="F5" s="14" t="s">
        <v>125</v>
      </c>
      <c r="G5" s="15"/>
    </row>
    <row r="6" spans="1:7" ht="26.25">
      <c r="A6" s="11">
        <v>190</v>
      </c>
      <c r="B6" s="12" t="s">
        <v>13</v>
      </c>
      <c r="C6" s="12" t="s">
        <v>252</v>
      </c>
      <c r="D6" s="13" t="s">
        <v>253</v>
      </c>
      <c r="E6" s="11" t="s">
        <v>124</v>
      </c>
      <c r="F6" s="14" t="s">
        <v>125</v>
      </c>
      <c r="G6" s="15"/>
    </row>
    <row r="7" spans="1:7">
      <c r="A7" s="6">
        <v>96</v>
      </c>
      <c r="B7" s="7" t="s">
        <v>12</v>
      </c>
      <c r="C7" s="7" t="s">
        <v>256</v>
      </c>
      <c r="D7" s="8" t="str">
        <f>HYPERLINK("mailto:gileno_2009@hotmail.com","gileno_2009@hotmail.com")</f>
        <v>gileno_2009@hotmail.com</v>
      </c>
      <c r="E7" s="6"/>
      <c r="F7" s="9" t="s">
        <v>125</v>
      </c>
      <c r="G7" s="10"/>
    </row>
    <row r="8" spans="1:7" ht="26.25">
      <c r="A8" s="11">
        <v>232</v>
      </c>
      <c r="B8" s="12" t="s">
        <v>271</v>
      </c>
      <c r="C8" s="12" t="s">
        <v>272</v>
      </c>
      <c r="D8" s="13" t="s">
        <v>273</v>
      </c>
      <c r="E8" s="11" t="s">
        <v>124</v>
      </c>
      <c r="F8" s="14" t="s">
        <v>125</v>
      </c>
      <c r="G8" s="15"/>
    </row>
    <row r="9" spans="1:7">
      <c r="A9" s="11">
        <v>29</v>
      </c>
      <c r="B9" s="12" t="s">
        <v>315</v>
      </c>
      <c r="C9" s="12" t="s">
        <v>316</v>
      </c>
      <c r="D9" s="12" t="s">
        <v>317</v>
      </c>
      <c r="E9" s="11"/>
      <c r="F9" s="14" t="s">
        <v>318</v>
      </c>
    </row>
    <row r="10" spans="1:7">
      <c r="A10" s="11">
        <v>68</v>
      </c>
      <c r="B10" s="12" t="s">
        <v>18</v>
      </c>
      <c r="C10" s="12" t="s">
        <v>319</v>
      </c>
      <c r="D10" s="13" t="str">
        <f>HYPERLINK("mailto:rogerbatista@live.com","rogerbatista@live.com")</f>
        <v>rogerbatista@live.com</v>
      </c>
      <c r="E10" s="11"/>
      <c r="F10" s="14" t="s">
        <v>318</v>
      </c>
    </row>
    <row r="11" spans="1:7">
      <c r="A11" s="11">
        <v>118</v>
      </c>
      <c r="B11" s="12" t="s">
        <v>320</v>
      </c>
      <c r="C11" s="12" t="s">
        <v>321</v>
      </c>
      <c r="D11" s="13" t="str">
        <f>HYPERLINK("mailto:brigidarl@gmail.com","brigidarl@gmail.com")</f>
        <v>brigidarl@gmail.com</v>
      </c>
      <c r="E11" s="11"/>
      <c r="F11" s="14" t="s">
        <v>318</v>
      </c>
    </row>
    <row r="12" spans="1:7">
      <c r="A12" s="11">
        <v>121</v>
      </c>
      <c r="B12" s="12" t="s">
        <v>16</v>
      </c>
      <c r="C12" s="12" t="s">
        <v>322</v>
      </c>
      <c r="D12" s="13" t="str">
        <f>HYPERLINK("mailto:mcelobr@yahoo.com.br","mcelobr@yahoo.com.br")</f>
        <v>mcelobr@yahoo.com.br</v>
      </c>
      <c r="E12" s="11"/>
      <c r="F12" s="14" t="s">
        <v>318</v>
      </c>
    </row>
    <row r="13" spans="1:7">
      <c r="A13" s="11">
        <v>197</v>
      </c>
      <c r="B13" s="12" t="s">
        <v>15</v>
      </c>
      <c r="C13" s="12" t="s">
        <v>323</v>
      </c>
      <c r="D13" s="12" t="s">
        <v>324</v>
      </c>
      <c r="E13" s="11" t="s">
        <v>325</v>
      </c>
      <c r="F13" s="14" t="s">
        <v>318</v>
      </c>
    </row>
    <row r="14" spans="1:7" ht="26.25">
      <c r="A14" s="11">
        <v>221</v>
      </c>
      <c r="B14" s="12" t="s">
        <v>2</v>
      </c>
      <c r="C14" s="12" t="s">
        <v>276</v>
      </c>
      <c r="D14" s="13" t="s">
        <v>277</v>
      </c>
      <c r="E14" s="11" t="s">
        <v>124</v>
      </c>
      <c r="F14" s="14" t="s">
        <v>125</v>
      </c>
      <c r="G14" s="15"/>
    </row>
    <row r="15" spans="1:7" ht="26.25">
      <c r="A15" s="11">
        <v>236</v>
      </c>
      <c r="B15" s="12" t="s">
        <v>0</v>
      </c>
      <c r="C15" s="12" t="s">
        <v>276</v>
      </c>
      <c r="D15" s="13" t="s">
        <v>280</v>
      </c>
      <c r="E15" s="11" t="s">
        <v>124</v>
      </c>
      <c r="F15" s="14" t="s">
        <v>125</v>
      </c>
      <c r="G15" s="15"/>
    </row>
    <row r="16" spans="1:7" ht="26.25">
      <c r="A16" s="11">
        <v>69</v>
      </c>
      <c r="B16" s="12" t="s">
        <v>8</v>
      </c>
      <c r="C16" s="12" t="s">
        <v>284</v>
      </c>
      <c r="D16" s="13" t="str">
        <f>HYPERLINK("mailto:vilmaracosta@hotmail.com","vilmaracosta@hotmail.com")</f>
        <v>vilmaracosta@hotmail.com</v>
      </c>
      <c r="E16" s="11" t="s">
        <v>124</v>
      </c>
      <c r="F16" s="14" t="s">
        <v>125</v>
      </c>
      <c r="G16" s="15"/>
    </row>
    <row r="17" spans="1:7" ht="26.25">
      <c r="A17" s="11">
        <v>70</v>
      </c>
      <c r="B17" s="12" t="s">
        <v>5</v>
      </c>
      <c r="C17" s="12" t="s">
        <v>302</v>
      </c>
      <c r="D17" s="13" t="str">
        <f>HYPERLINK("mailto:kacia_martins@hotmail.com","kacia_martins@hotmail.com")</f>
        <v>kacia_martins@hotmail.com</v>
      </c>
      <c r="E17" s="11" t="s">
        <v>124</v>
      </c>
      <c r="F17" s="14" t="s">
        <v>125</v>
      </c>
      <c r="G17" s="15"/>
    </row>
    <row r="18" spans="1:7" ht="26.25">
      <c r="A18" s="11">
        <v>154</v>
      </c>
      <c r="B18" s="12" t="s">
        <v>10</v>
      </c>
      <c r="C18" s="12" t="s">
        <v>305</v>
      </c>
      <c r="D18" s="13" t="str">
        <f>HYPERLINK("mailto:felix_brt@hotmail.com","felix_brt@hotmail.com")</f>
        <v>felix_brt@hotmail.com</v>
      </c>
      <c r="E18" s="11" t="s">
        <v>124</v>
      </c>
      <c r="F18" s="14" t="s">
        <v>125</v>
      </c>
      <c r="G18" s="15"/>
    </row>
    <row r="19" spans="1:7" ht="26.25">
      <c r="A19" s="11">
        <v>177</v>
      </c>
      <c r="B19" s="12" t="s">
        <v>334</v>
      </c>
      <c r="C19" s="12" t="s">
        <v>335</v>
      </c>
      <c r="D19" s="13" t="str">
        <f>HYPERLINK("mailto:ariani_fontes@hotmail.com","ariani_fontes@hotmail.com")</f>
        <v>ariani_fontes@hotmail.com</v>
      </c>
      <c r="E19" s="11" t="s">
        <v>124</v>
      </c>
      <c r="F19" s="14" t="s">
        <v>125</v>
      </c>
      <c r="G19" s="15"/>
    </row>
    <row r="20" spans="1:7" ht="26.25">
      <c r="A20" s="11">
        <v>171</v>
      </c>
      <c r="B20" s="12" t="s">
        <v>336</v>
      </c>
      <c r="C20" s="12" t="s">
        <v>337</v>
      </c>
      <c r="D20" s="13" t="s">
        <v>338</v>
      </c>
      <c r="E20" s="11" t="s">
        <v>124</v>
      </c>
      <c r="F20" s="14" t="s">
        <v>125</v>
      </c>
      <c r="G20" s="15"/>
    </row>
    <row r="21" spans="1:7" ht="26.25">
      <c r="A21" s="11">
        <v>184</v>
      </c>
      <c r="B21" s="12" t="s">
        <v>339</v>
      </c>
      <c r="C21" s="12" t="s">
        <v>340</v>
      </c>
      <c r="D21" s="13" t="s">
        <v>341</v>
      </c>
      <c r="E21" s="11" t="s">
        <v>124</v>
      </c>
      <c r="F21" s="14" t="s">
        <v>125</v>
      </c>
      <c r="G21" s="15"/>
    </row>
    <row r="22" spans="1:7" ht="26.25">
      <c r="A22" s="11">
        <v>175</v>
      </c>
      <c r="B22" s="12" t="s">
        <v>14</v>
      </c>
      <c r="C22" s="12" t="s">
        <v>364</v>
      </c>
      <c r="D22" s="13" t="s">
        <v>365</v>
      </c>
      <c r="E22" s="21" t="s">
        <v>124</v>
      </c>
      <c r="F22" s="14" t="s">
        <v>125</v>
      </c>
      <c r="G22" s="15"/>
    </row>
    <row r="23" spans="1:7" ht="26.25">
      <c r="A23" s="11">
        <v>157</v>
      </c>
      <c r="B23" s="12" t="s">
        <v>11</v>
      </c>
      <c r="C23" s="12" t="s">
        <v>372</v>
      </c>
      <c r="D23" s="13" t="str">
        <f>HYPERLINK("mailto:cas211997@hotmail.com","cas211997@hotmail.com")</f>
        <v>cas211997@hotmail.com</v>
      </c>
      <c r="E23" s="11" t="s">
        <v>124</v>
      </c>
      <c r="F23" s="14" t="s">
        <v>125</v>
      </c>
      <c r="G23" s="15"/>
    </row>
    <row r="24" spans="1:7">
      <c r="A24" s="23"/>
      <c r="B24" s="24"/>
      <c r="C24" s="24"/>
      <c r="D24" s="25"/>
      <c r="E24" s="23"/>
      <c r="F24" s="26"/>
    </row>
    <row r="26" spans="1:7">
      <c r="A26" s="33" t="s">
        <v>433</v>
      </c>
      <c r="B26" s="33"/>
      <c r="C26" s="33"/>
      <c r="D26" s="33"/>
      <c r="E26" s="33"/>
      <c r="F26" s="33"/>
      <c r="G26" s="33"/>
    </row>
    <row r="27" spans="1:7">
      <c r="A27" s="33"/>
      <c r="B27" s="33"/>
      <c r="C27" s="33"/>
      <c r="D27" s="33"/>
      <c r="E27" s="33"/>
      <c r="F27" s="33"/>
      <c r="G27" s="33"/>
    </row>
    <row r="28" spans="1:7" ht="26.25">
      <c r="A28" s="11">
        <v>106</v>
      </c>
      <c r="B28" s="12" t="s">
        <v>3</v>
      </c>
      <c r="C28" s="12" t="s">
        <v>366</v>
      </c>
      <c r="D28" s="13" t="str">
        <f>HYPERLINK("mailto:tem.valenca@ig.com.br","tem.valenca@ig.com.br")</f>
        <v>tem.valenca@ig.com.br</v>
      </c>
      <c r="E28" s="21" t="s">
        <v>124</v>
      </c>
      <c r="F28" s="14" t="s">
        <v>125</v>
      </c>
      <c r="G28" s="15"/>
    </row>
    <row r="29" spans="1:7" ht="26.25">
      <c r="A29" s="11">
        <v>100</v>
      </c>
      <c r="B29" s="12" t="s">
        <v>9</v>
      </c>
      <c r="C29" s="12" t="s">
        <v>367</v>
      </c>
      <c r="D29" s="13" t="str">
        <f>HYPERLINK("mailto:iag.gomes@hotmail.com","iag.gomes@hotmail.com")</f>
        <v>iag.gomes@hotmail.com</v>
      </c>
      <c r="E29" s="11" t="s">
        <v>124</v>
      </c>
      <c r="F29" s="14" t="s">
        <v>125</v>
      </c>
      <c r="G29" s="15"/>
    </row>
    <row r="30" spans="1:7" ht="26.25">
      <c r="A30" s="11">
        <v>246</v>
      </c>
      <c r="B30" s="12" t="s">
        <v>368</v>
      </c>
      <c r="C30" s="12" t="s">
        <v>369</v>
      </c>
      <c r="D30" s="13" t="s">
        <v>370</v>
      </c>
      <c r="E30" s="11" t="s">
        <v>124</v>
      </c>
      <c r="F30" s="14" t="s">
        <v>125</v>
      </c>
      <c r="G30" s="15"/>
    </row>
    <row r="31" spans="1:7" ht="26.25">
      <c r="A31" s="11">
        <v>50</v>
      </c>
      <c r="B31" s="12" t="s">
        <v>6</v>
      </c>
      <c r="C31" s="12" t="s">
        <v>371</v>
      </c>
      <c r="D31" s="13" t="str">
        <f>HYPERLINK("mailto:fisicaufs.miguel@gmail.com","fisicaufs.miguel@gmail.com")</f>
        <v>fisicaufs.miguel@gmail.com</v>
      </c>
      <c r="E31" s="11" t="s">
        <v>124</v>
      </c>
      <c r="F31" s="14" t="s">
        <v>125</v>
      </c>
      <c r="G31" s="15"/>
    </row>
    <row r="32" spans="1:7" ht="26.25">
      <c r="A32" s="11">
        <v>234</v>
      </c>
      <c r="B32" s="22" t="s">
        <v>373</v>
      </c>
      <c r="C32" s="12" t="s">
        <v>374</v>
      </c>
      <c r="D32" s="13" t="s">
        <v>375</v>
      </c>
      <c r="E32" s="11" t="s">
        <v>124</v>
      </c>
      <c r="F32" s="14" t="s">
        <v>125</v>
      </c>
      <c r="G32" s="15"/>
    </row>
    <row r="33" spans="1:7" ht="26.25">
      <c r="A33" s="11">
        <v>238</v>
      </c>
      <c r="B33" s="12" t="s">
        <v>1</v>
      </c>
      <c r="C33" s="12" t="s">
        <v>376</v>
      </c>
      <c r="D33" s="13" t="s">
        <v>377</v>
      </c>
      <c r="E33" s="11" t="s">
        <v>124</v>
      </c>
      <c r="F33" s="14" t="s">
        <v>125</v>
      </c>
      <c r="G33" s="15"/>
    </row>
    <row r="34" spans="1:7" ht="26.25">
      <c r="A34" s="11">
        <v>4</v>
      </c>
      <c r="B34" s="12" t="s">
        <v>4</v>
      </c>
      <c r="C34" s="12" t="s">
        <v>378</v>
      </c>
      <c r="D34" s="12" t="str">
        <f>HYPERLINK("mailto:elvisdgs@gmail.com","elvisdgs@gmail.com")</f>
        <v>elvisdgs@gmail.com</v>
      </c>
      <c r="E34" s="11" t="s">
        <v>124</v>
      </c>
      <c r="F34" s="14" t="s">
        <v>125</v>
      </c>
      <c r="G34" s="15"/>
    </row>
    <row r="35" spans="1:7" ht="26.25">
      <c r="A35" s="11">
        <v>15</v>
      </c>
      <c r="B35" s="12" t="s">
        <v>379</v>
      </c>
      <c r="C35" s="12" t="s">
        <v>380</v>
      </c>
      <c r="D35" s="12" t="str">
        <f>HYPERLINK("mailto:nandiantonio@hotmail.com","nandiantonio@hotmail.com")</f>
        <v>nandiantonio@hotmail.com</v>
      </c>
      <c r="E35" s="11" t="s">
        <v>124</v>
      </c>
      <c r="F35" s="14" t="s">
        <v>125</v>
      </c>
      <c r="G35" s="15"/>
    </row>
    <row r="36" spans="1:7" ht="26.25">
      <c r="A36" s="11">
        <v>84</v>
      </c>
      <c r="B36" s="12" t="s">
        <v>381</v>
      </c>
      <c r="C36" s="12" t="s">
        <v>382</v>
      </c>
      <c r="D36" s="13" t="str">
        <f>HYPERLINK("mailto:cyntia2010ef@gmail.com","cyntia2010ef@gmail.com")</f>
        <v>cyntia2010ef@gmail.com</v>
      </c>
      <c r="E36" s="11" t="s">
        <v>124</v>
      </c>
      <c r="F36" s="14" t="s">
        <v>125</v>
      </c>
      <c r="G36" s="15"/>
    </row>
    <row r="37" spans="1:7" ht="26.25">
      <c r="A37" s="11">
        <v>85</v>
      </c>
      <c r="B37" s="12" t="s">
        <v>7</v>
      </c>
      <c r="C37" s="12"/>
      <c r="D37" s="13" t="str">
        <f>HYPERLINK("mailto:tairane2008@hotmail.com","tairane2008@hotmail.com")</f>
        <v>tairane2008@hotmail.com</v>
      </c>
      <c r="E37" s="11" t="s">
        <v>124</v>
      </c>
      <c r="F37" s="14" t="s">
        <v>125</v>
      </c>
      <c r="G37" s="15"/>
    </row>
    <row r="38" spans="1:7">
      <c r="A38" s="1">
        <v>210</v>
      </c>
      <c r="B38" s="2" t="s">
        <v>23</v>
      </c>
      <c r="C38" s="2" t="s">
        <v>24</v>
      </c>
      <c r="D38" s="3" t="s">
        <v>25</v>
      </c>
      <c r="E38" s="1" t="s">
        <v>21</v>
      </c>
      <c r="F38" s="4" t="s">
        <v>26</v>
      </c>
      <c r="G38" s="5">
        <v>9.57</v>
      </c>
    </row>
    <row r="39" spans="1:7">
      <c r="A39" s="1">
        <v>28</v>
      </c>
      <c r="B39" s="2" t="s">
        <v>27</v>
      </c>
      <c r="C39" s="2" t="s">
        <v>28</v>
      </c>
      <c r="D39" s="2" t="str">
        <f>HYPERLINK("mailto:ikarohora@outlook.com","ikarohora@outlook.com")</f>
        <v>ikarohora@outlook.com</v>
      </c>
      <c r="E39" s="1" t="s">
        <v>19</v>
      </c>
      <c r="F39" s="4" t="s">
        <v>26</v>
      </c>
      <c r="G39" s="5">
        <v>9.36</v>
      </c>
    </row>
    <row r="40" spans="1:7">
      <c r="A40" s="1">
        <v>31</v>
      </c>
      <c r="B40" s="2" t="s">
        <v>29</v>
      </c>
      <c r="C40" s="2" t="s">
        <v>30</v>
      </c>
      <c r="D40" s="3" t="str">
        <f>HYPERLINK("mailto:fabio.lemos87@hotmail.com","fabio.lemos87@hotmail.com")</f>
        <v>fabio.lemos87@hotmail.com</v>
      </c>
      <c r="E40" s="1" t="s">
        <v>19</v>
      </c>
      <c r="F40" s="4" t="s">
        <v>26</v>
      </c>
      <c r="G40" s="5">
        <v>9.1300000000000008</v>
      </c>
    </row>
    <row r="41" spans="1:7">
      <c r="A41" s="1">
        <v>226</v>
      </c>
      <c r="B41" s="2" t="s">
        <v>31</v>
      </c>
      <c r="C41" s="2" t="s">
        <v>32</v>
      </c>
      <c r="D41" s="3" t="s">
        <v>33</v>
      </c>
      <c r="E41" s="1" t="s">
        <v>34</v>
      </c>
      <c r="F41" s="4" t="s">
        <v>26</v>
      </c>
      <c r="G41" s="5">
        <v>9.02</v>
      </c>
    </row>
    <row r="42" spans="1:7">
      <c r="A42" s="1">
        <v>145</v>
      </c>
      <c r="B42" s="2" t="s">
        <v>35</v>
      </c>
      <c r="C42" s="2" t="s">
        <v>36</v>
      </c>
      <c r="D42" s="3" t="s">
        <v>37</v>
      </c>
      <c r="E42" s="1" t="s">
        <v>19</v>
      </c>
      <c r="F42" s="4" t="s">
        <v>26</v>
      </c>
      <c r="G42" s="5">
        <v>8.99</v>
      </c>
    </row>
    <row r="43" spans="1:7">
      <c r="A43" s="1">
        <v>76</v>
      </c>
      <c r="B43" s="2" t="s">
        <v>38</v>
      </c>
      <c r="C43" s="2" t="s">
        <v>39</v>
      </c>
      <c r="D43" s="3" t="str">
        <f>HYPERLINK("mailto:jullyanalorena@hotmail.com","jullyanalorena@hotmail.com")</f>
        <v>jullyanalorena@hotmail.com</v>
      </c>
      <c r="E43" s="1" t="s">
        <v>21</v>
      </c>
      <c r="F43" s="4" t="s">
        <v>26</v>
      </c>
      <c r="G43" s="5">
        <v>8.8000000000000007</v>
      </c>
    </row>
    <row r="44" spans="1:7">
      <c r="A44" s="6">
        <v>95</v>
      </c>
      <c r="B44" s="7" t="s">
        <v>40</v>
      </c>
      <c r="C44" s="7" t="s">
        <v>41</v>
      </c>
      <c r="D44" s="8" t="str">
        <f>HYPERLINK("mailto:yuri_camposaraujo@hotmail.com","yuri_camposaraujo@hotmail.com")</f>
        <v>yuri_camposaraujo@hotmail.com</v>
      </c>
      <c r="E44" s="6" t="s">
        <v>42</v>
      </c>
      <c r="F44" s="9" t="s">
        <v>26</v>
      </c>
      <c r="G44" s="10">
        <v>8.75</v>
      </c>
    </row>
    <row r="45" spans="1:7">
      <c r="A45" s="1">
        <v>196</v>
      </c>
      <c r="B45" s="2" t="s">
        <v>43</v>
      </c>
      <c r="C45" s="2" t="s">
        <v>44</v>
      </c>
      <c r="D45" s="3" t="s">
        <v>45</v>
      </c>
      <c r="E45" s="1" t="s">
        <v>46</v>
      </c>
      <c r="F45" s="4" t="s">
        <v>26</v>
      </c>
      <c r="G45" s="5">
        <v>8.75</v>
      </c>
    </row>
    <row r="46" spans="1:7">
      <c r="A46" s="1">
        <v>149</v>
      </c>
      <c r="B46" s="2" t="s">
        <v>47</v>
      </c>
      <c r="C46" s="2" t="s">
        <v>48</v>
      </c>
      <c r="D46" s="3" t="s">
        <v>49</v>
      </c>
      <c r="E46" s="1" t="s">
        <v>46</v>
      </c>
      <c r="F46" s="4" t="s">
        <v>26</v>
      </c>
      <c r="G46" s="5">
        <v>8.68</v>
      </c>
    </row>
    <row r="47" spans="1:7">
      <c r="A47" s="1">
        <v>140</v>
      </c>
      <c r="B47" s="2" t="s">
        <v>50</v>
      </c>
      <c r="C47" s="2" t="s">
        <v>51</v>
      </c>
      <c r="D47" s="3" t="str">
        <f>HYPERLINK("mailto:wdalmeida@live.com","wdalmeida@live.com")</f>
        <v>wdalmeida@live.com</v>
      </c>
      <c r="E47" s="1" t="s">
        <v>21</v>
      </c>
      <c r="F47" s="4" t="s">
        <v>26</v>
      </c>
      <c r="G47" s="5">
        <v>8.66</v>
      </c>
    </row>
    <row r="50" spans="1:7">
      <c r="A50" s="33" t="s">
        <v>434</v>
      </c>
      <c r="B50" s="33"/>
      <c r="C50" s="33"/>
      <c r="D50" s="33"/>
      <c r="E50" s="33"/>
      <c r="F50" s="33"/>
      <c r="G50" s="33"/>
    </row>
    <row r="51" spans="1:7">
      <c r="A51" s="33"/>
      <c r="B51" s="33"/>
      <c r="C51" s="33"/>
      <c r="D51" s="33"/>
      <c r="E51" s="33"/>
      <c r="F51" s="33"/>
      <c r="G51" s="33"/>
    </row>
    <row r="52" spans="1:7">
      <c r="A52" s="1">
        <v>245</v>
      </c>
      <c r="B52" s="2" t="s">
        <v>52</v>
      </c>
      <c r="C52" s="2" t="s">
        <v>53</v>
      </c>
      <c r="D52" s="3" t="s">
        <v>54</v>
      </c>
      <c r="E52" s="1" t="s">
        <v>34</v>
      </c>
      <c r="F52" s="4" t="s">
        <v>26</v>
      </c>
      <c r="G52" s="5">
        <v>8.6</v>
      </c>
    </row>
    <row r="53" spans="1:7">
      <c r="A53" s="1">
        <v>222</v>
      </c>
      <c r="B53" s="2" t="s">
        <v>55</v>
      </c>
      <c r="C53" s="2" t="s">
        <v>56</v>
      </c>
      <c r="D53" s="3" t="s">
        <v>57</v>
      </c>
      <c r="E53" s="1" t="s">
        <v>21</v>
      </c>
      <c r="F53" s="4" t="s">
        <v>26</v>
      </c>
      <c r="G53" s="5">
        <v>8.59</v>
      </c>
    </row>
    <row r="54" spans="1:7">
      <c r="A54" s="1">
        <v>17</v>
      </c>
      <c r="B54" s="2" t="s">
        <v>58</v>
      </c>
      <c r="C54" s="2" t="s">
        <v>59</v>
      </c>
      <c r="D54" s="3" t="str">
        <f>HYPERLINK("mailto:adervanio_2010@hotmail.com","adervanio_2010@hotmail.com")</f>
        <v>adervanio_2010@hotmail.com</v>
      </c>
      <c r="E54" s="1" t="s">
        <v>21</v>
      </c>
      <c r="F54" s="4" t="s">
        <v>26</v>
      </c>
      <c r="G54" s="5">
        <v>8.58</v>
      </c>
    </row>
    <row r="55" spans="1:7">
      <c r="A55" s="6">
        <v>213</v>
      </c>
      <c r="B55" s="7" t="s">
        <v>60</v>
      </c>
      <c r="C55" s="7" t="s">
        <v>61</v>
      </c>
      <c r="D55" s="8" t="s">
        <v>62</v>
      </c>
      <c r="E55" s="6" t="s">
        <v>63</v>
      </c>
      <c r="F55" s="9" t="s">
        <v>26</v>
      </c>
      <c r="G55" s="10">
        <v>8.58</v>
      </c>
    </row>
    <row r="56" spans="1:7">
      <c r="A56" s="1">
        <v>206</v>
      </c>
      <c r="B56" s="2" t="s">
        <v>64</v>
      </c>
      <c r="C56" s="2" t="s">
        <v>65</v>
      </c>
      <c r="D56" s="3" t="s">
        <v>66</v>
      </c>
      <c r="E56" s="1" t="s">
        <v>67</v>
      </c>
      <c r="F56" s="4" t="s">
        <v>26</v>
      </c>
      <c r="G56" s="5">
        <v>8.56</v>
      </c>
    </row>
    <row r="57" spans="1:7">
      <c r="A57" s="1">
        <v>147</v>
      </c>
      <c r="B57" s="2" t="s">
        <v>68</v>
      </c>
      <c r="C57" s="2" t="s">
        <v>69</v>
      </c>
      <c r="D57" s="3" t="s">
        <v>70</v>
      </c>
      <c r="E57" s="1" t="s">
        <v>71</v>
      </c>
      <c r="F57" s="4" t="s">
        <v>26</v>
      </c>
      <c r="G57" s="5">
        <v>8.5500000000000007</v>
      </c>
    </row>
    <row r="58" spans="1:7">
      <c r="A58" s="1">
        <v>39</v>
      </c>
      <c r="B58" s="2" t="s">
        <v>72</v>
      </c>
      <c r="C58" s="2" t="s">
        <v>73</v>
      </c>
      <c r="D58" s="3" t="str">
        <f>HYPERLINK("mailto:igor-inn@hotmail.com","igor-inn@hotmail.com")</f>
        <v>igor-inn@hotmail.com</v>
      </c>
      <c r="E58" s="1" t="s">
        <v>74</v>
      </c>
      <c r="F58" s="4" t="s">
        <v>26</v>
      </c>
      <c r="G58" s="5">
        <v>8.5399999999999991</v>
      </c>
    </row>
    <row r="59" spans="1:7">
      <c r="A59" s="6">
        <v>169</v>
      </c>
      <c r="B59" s="7" t="s">
        <v>75</v>
      </c>
      <c r="C59" s="7" t="s">
        <v>76</v>
      </c>
      <c r="D59" s="8" t="str">
        <f>HYPERLINK("mailto:layla_raissa26@hotmail.com","layla_raissa26@hotmail.com")</f>
        <v>layla_raissa26@hotmail.com</v>
      </c>
      <c r="E59" s="6" t="s">
        <v>77</v>
      </c>
      <c r="F59" s="9" t="s">
        <v>26</v>
      </c>
      <c r="G59" s="10">
        <v>8.49</v>
      </c>
    </row>
    <row r="60" spans="1:7">
      <c r="A60" s="1">
        <v>204</v>
      </c>
      <c r="B60" s="2" t="s">
        <v>78</v>
      </c>
      <c r="C60" s="2" t="s">
        <v>79</v>
      </c>
      <c r="D60" s="3" t="s">
        <v>80</v>
      </c>
      <c r="E60" s="1" t="s">
        <v>21</v>
      </c>
      <c r="F60" s="4" t="s">
        <v>26</v>
      </c>
      <c r="G60" s="5">
        <v>8.49</v>
      </c>
    </row>
    <row r="61" spans="1:7">
      <c r="A61" s="1">
        <v>110</v>
      </c>
      <c r="B61" s="2" t="s">
        <v>81</v>
      </c>
      <c r="C61" s="2" t="s">
        <v>82</v>
      </c>
      <c r="D61" s="3" t="str">
        <f>HYPERLINK("mailto:bruliramos@hotmail.com","bruliramos@hotmail.com")</f>
        <v>bruliramos@hotmail.com</v>
      </c>
      <c r="E61" s="1" t="s">
        <v>83</v>
      </c>
      <c r="F61" s="4" t="s">
        <v>26</v>
      </c>
      <c r="G61" s="5">
        <v>8.4600000000000009</v>
      </c>
    </row>
    <row r="62" spans="1:7">
      <c r="A62" s="1">
        <v>186</v>
      </c>
      <c r="B62" s="2" t="s">
        <v>84</v>
      </c>
      <c r="C62" s="2" t="s">
        <v>85</v>
      </c>
      <c r="D62" s="3" t="s">
        <v>86</v>
      </c>
      <c r="E62" s="1" t="s">
        <v>46</v>
      </c>
      <c r="F62" s="4" t="s">
        <v>26</v>
      </c>
      <c r="G62" s="5">
        <v>8.43</v>
      </c>
    </row>
    <row r="63" spans="1:7">
      <c r="A63" s="1">
        <v>41</v>
      </c>
      <c r="B63" s="2" t="s">
        <v>87</v>
      </c>
      <c r="C63" s="2" t="s">
        <v>88</v>
      </c>
      <c r="D63" s="3" t="str">
        <f>HYPERLINK("mailto:fabio-b.canuto@hotmail.com","fabio-b.canuto@hotmail.com")</f>
        <v>fabio-b.canuto@hotmail.com</v>
      </c>
      <c r="E63" s="1" t="s">
        <v>89</v>
      </c>
      <c r="F63" s="4" t="s">
        <v>26</v>
      </c>
      <c r="G63" s="5">
        <v>8.3800000000000008</v>
      </c>
    </row>
    <row r="64" spans="1:7">
      <c r="A64" s="1">
        <v>205</v>
      </c>
      <c r="B64" s="2" t="s">
        <v>90</v>
      </c>
      <c r="C64" s="2" t="s">
        <v>91</v>
      </c>
      <c r="D64" s="3" t="s">
        <v>92</v>
      </c>
      <c r="E64" s="1" t="s">
        <v>93</v>
      </c>
      <c r="F64" s="4" t="s">
        <v>26</v>
      </c>
      <c r="G64" s="5">
        <v>8.3800000000000008</v>
      </c>
    </row>
    <row r="65" spans="1:7">
      <c r="A65" s="1">
        <v>104</v>
      </c>
      <c r="B65" s="2" t="s">
        <v>94</v>
      </c>
      <c r="C65" s="2" t="s">
        <v>95</v>
      </c>
      <c r="D65" s="3" t="str">
        <f>HYPERLINK("mailto:gigifernandasantana@gmail.com","gigifernandasantana@gmail.com")</f>
        <v>gigifernandasantana@gmail.com</v>
      </c>
      <c r="E65" s="1" t="s">
        <v>19</v>
      </c>
      <c r="F65" s="4" t="s">
        <v>26</v>
      </c>
      <c r="G65" s="5">
        <v>8.3699999999999992</v>
      </c>
    </row>
    <row r="66" spans="1:7">
      <c r="A66" s="1">
        <v>54</v>
      </c>
      <c r="B66" s="2" t="s">
        <v>96</v>
      </c>
      <c r="C66" s="2" t="s">
        <v>97</v>
      </c>
      <c r="D66" s="3" t="str">
        <f>HYPERLINK("mailto:veronica_vieira16@hotmail.com","veronica_vieira16@hotmail.com")</f>
        <v>veronica_vieira16@hotmail.com</v>
      </c>
      <c r="E66" s="1" t="s">
        <v>34</v>
      </c>
      <c r="F66" s="4" t="s">
        <v>26</v>
      </c>
      <c r="G66" s="5">
        <v>8.36</v>
      </c>
    </row>
    <row r="67" spans="1:7">
      <c r="A67" s="1">
        <v>130</v>
      </c>
      <c r="B67" s="2" t="s">
        <v>98</v>
      </c>
      <c r="C67" s="2" t="s">
        <v>99</v>
      </c>
      <c r="D67" s="3" t="s">
        <v>100</v>
      </c>
      <c r="E67" s="1" t="s">
        <v>19</v>
      </c>
      <c r="F67" s="4" t="s">
        <v>26</v>
      </c>
      <c r="G67" s="5">
        <v>8.2899999999999991</v>
      </c>
    </row>
    <row r="68" spans="1:7">
      <c r="A68" s="1">
        <v>243</v>
      </c>
      <c r="B68" s="2" t="s">
        <v>101</v>
      </c>
      <c r="C68" s="2" t="s">
        <v>102</v>
      </c>
      <c r="D68" s="3" t="s">
        <v>103</v>
      </c>
      <c r="E68" s="1" t="s">
        <v>74</v>
      </c>
      <c r="F68" s="4" t="s">
        <v>26</v>
      </c>
      <c r="G68" s="5">
        <v>8.26</v>
      </c>
    </row>
    <row r="69" spans="1:7">
      <c r="A69" s="1">
        <v>98</v>
      </c>
      <c r="B69" s="2" t="s">
        <v>104</v>
      </c>
      <c r="C69" s="2" t="s">
        <v>105</v>
      </c>
      <c r="D69" s="3" t="str">
        <f>HYPERLINK("mailto:klismaikldifs@hotmail.com","klismaikldifs@hotmail.com")</f>
        <v>klismaikldifs@hotmail.com</v>
      </c>
      <c r="E69" s="1" t="s">
        <v>21</v>
      </c>
      <c r="F69" s="4" t="s">
        <v>26</v>
      </c>
      <c r="G69" s="5">
        <v>8.23</v>
      </c>
    </row>
    <row r="70" spans="1:7">
      <c r="A70" s="1">
        <v>94</v>
      </c>
      <c r="B70" s="2" t="s">
        <v>106</v>
      </c>
      <c r="C70" s="2" t="s">
        <v>107</v>
      </c>
      <c r="D70" s="3" t="str">
        <f>HYPERLINK("mailto:aline-s-passos@hotmail.com","aline-s-passos@hotmail.com")</f>
        <v>aline-s-passos@hotmail.com</v>
      </c>
      <c r="E70" s="1" t="s">
        <v>21</v>
      </c>
      <c r="F70" s="4" t="s">
        <v>26</v>
      </c>
      <c r="G70" s="5">
        <v>8.2200000000000006</v>
      </c>
    </row>
    <row r="71" spans="1:7">
      <c r="A71" s="1">
        <v>99</v>
      </c>
      <c r="B71" s="2" t="s">
        <v>108</v>
      </c>
      <c r="C71" s="2" t="s">
        <v>109</v>
      </c>
      <c r="D71" s="3" t="str">
        <f>HYPERLINK("mailto:isis652010@hotmail.com","isis652010@hotmail.com")</f>
        <v>isis652010@hotmail.com</v>
      </c>
      <c r="E71" s="1" t="s">
        <v>46</v>
      </c>
      <c r="F71" s="4" t="s">
        <v>26</v>
      </c>
      <c r="G71" s="5">
        <v>8.2200000000000006</v>
      </c>
    </row>
    <row r="73" spans="1:7">
      <c r="A73" s="33" t="s">
        <v>435</v>
      </c>
      <c r="B73" s="33"/>
      <c r="C73" s="33"/>
      <c r="D73" s="33"/>
      <c r="E73" s="33"/>
      <c r="F73" s="33"/>
      <c r="G73" s="33"/>
    </row>
    <row r="74" spans="1:7">
      <c r="A74" s="33"/>
      <c r="B74" s="33"/>
      <c r="C74" s="33"/>
      <c r="D74" s="33"/>
      <c r="E74" s="33"/>
      <c r="F74" s="33"/>
      <c r="G74" s="33"/>
    </row>
    <row r="75" spans="1:7">
      <c r="A75" s="1">
        <v>18</v>
      </c>
      <c r="B75" s="2" t="s">
        <v>110</v>
      </c>
      <c r="C75" s="2" t="s">
        <v>111</v>
      </c>
      <c r="D75" s="3" t="str">
        <f>HYPERLINK("mailto:ivan-aracaju@hotmail.com","ivan-aracaju@hotmail.com")</f>
        <v>ivan-aracaju@hotmail.com</v>
      </c>
      <c r="E75" s="1" t="s">
        <v>112</v>
      </c>
      <c r="F75" s="4" t="s">
        <v>26</v>
      </c>
      <c r="G75" s="5">
        <v>8.2100000000000009</v>
      </c>
    </row>
    <row r="76" spans="1:7">
      <c r="A76" s="1">
        <v>65</v>
      </c>
      <c r="B76" s="2" t="s">
        <v>113</v>
      </c>
      <c r="C76" s="2" t="s">
        <v>114</v>
      </c>
      <c r="D76" s="3" t="str">
        <f>HYPERLINK("mailto:leonardodsandrade@gmail.com","leonardodsandrade@gmail.com")</f>
        <v>leonardodsandrade@gmail.com</v>
      </c>
      <c r="E76" s="1" t="s">
        <v>115</v>
      </c>
      <c r="F76" s="4" t="s">
        <v>26</v>
      </c>
      <c r="G76" s="5">
        <v>8.1999999999999993</v>
      </c>
    </row>
    <row r="77" spans="1:7">
      <c r="A77" s="1">
        <v>67</v>
      </c>
      <c r="B77" s="2" t="s">
        <v>116</v>
      </c>
      <c r="C77" s="2" t="s">
        <v>117</v>
      </c>
      <c r="D77" s="3" t="str">
        <f>HYPERLINK("mailto:clevertongeografia@hotmail.com","clevertongeografia@hotmail.com")</f>
        <v>clevertongeografia@hotmail.com</v>
      </c>
      <c r="E77" s="1" t="s">
        <v>46</v>
      </c>
      <c r="F77" s="4" t="s">
        <v>26</v>
      </c>
      <c r="G77" s="5">
        <v>8.14</v>
      </c>
    </row>
    <row r="78" spans="1:7">
      <c r="A78" s="1">
        <v>148</v>
      </c>
      <c r="B78" s="2" t="s">
        <v>118</v>
      </c>
      <c r="C78" s="2" t="s">
        <v>119</v>
      </c>
      <c r="D78" s="3" t="s">
        <v>120</v>
      </c>
      <c r="E78" s="1" t="s">
        <v>71</v>
      </c>
      <c r="F78" s="4" t="s">
        <v>26</v>
      </c>
      <c r="G78" s="5">
        <v>8.14</v>
      </c>
    </row>
    <row r="79" spans="1:7">
      <c r="A79" s="1">
        <v>131</v>
      </c>
      <c r="B79" s="2" t="s">
        <v>126</v>
      </c>
      <c r="C79" s="2" t="s">
        <v>127</v>
      </c>
      <c r="D79" s="3" t="s">
        <v>128</v>
      </c>
      <c r="E79" s="1" t="s">
        <v>19</v>
      </c>
      <c r="F79" s="4" t="s">
        <v>26</v>
      </c>
      <c r="G79" s="5">
        <v>8.1300000000000008</v>
      </c>
    </row>
    <row r="80" spans="1:7">
      <c r="A80" s="6">
        <v>123</v>
      </c>
      <c r="B80" s="7" t="s">
        <v>129</v>
      </c>
      <c r="C80" s="7" t="s">
        <v>130</v>
      </c>
      <c r="D80" s="8" t="str">
        <f>HYPERLINK("mailto:rafphaelmais@hotmail.com","rafphaelmais@hotmail.com")</f>
        <v>rafphaelmais@hotmail.com</v>
      </c>
      <c r="E80" s="6"/>
      <c r="F80" s="9" t="s">
        <v>26</v>
      </c>
      <c r="G80" s="10">
        <v>8.0399999999999991</v>
      </c>
    </row>
    <row r="81" spans="1:7">
      <c r="A81" s="1">
        <v>235</v>
      </c>
      <c r="B81" s="2" t="s">
        <v>131</v>
      </c>
      <c r="C81" s="2" t="s">
        <v>132</v>
      </c>
      <c r="D81" s="3" t="s">
        <v>133</v>
      </c>
      <c r="E81" s="1" t="s">
        <v>19</v>
      </c>
      <c r="F81" s="4" t="s">
        <v>26</v>
      </c>
      <c r="G81" s="5">
        <v>8.0399999999999991</v>
      </c>
    </row>
    <row r="82" spans="1:7">
      <c r="A82" s="1">
        <v>30</v>
      </c>
      <c r="B82" s="2" t="s">
        <v>134</v>
      </c>
      <c r="C82" s="2" t="s">
        <v>135</v>
      </c>
      <c r="D82" s="3" t="str">
        <f>HYPERLINK("mailto:eduardomchaves@outlook.com","eduardomchaves@outlook.com")</f>
        <v>eduardomchaves@outlook.com</v>
      </c>
      <c r="E82" s="1" t="s">
        <v>19</v>
      </c>
      <c r="F82" s="4" t="s">
        <v>26</v>
      </c>
      <c r="G82" s="5">
        <v>8.0299999999999994</v>
      </c>
    </row>
    <row r="83" spans="1:7">
      <c r="A83" s="1">
        <v>111</v>
      </c>
      <c r="B83" s="2" t="s">
        <v>136</v>
      </c>
      <c r="C83" s="2" t="s">
        <v>137</v>
      </c>
      <c r="D83" s="3" t="str">
        <f>HYPERLINK("mailto:sisleys2@hotmail.com","sisleys2@hotmail.com")</f>
        <v>sisleys2@hotmail.com</v>
      </c>
      <c r="E83" s="1" t="s">
        <v>74</v>
      </c>
      <c r="F83" s="4" t="s">
        <v>26</v>
      </c>
      <c r="G83" s="5">
        <v>8.0299999999999994</v>
      </c>
    </row>
    <row r="84" spans="1:7">
      <c r="A84" s="1">
        <v>82</v>
      </c>
      <c r="B84" s="2" t="s">
        <v>138</v>
      </c>
      <c r="C84" s="2" t="s">
        <v>139</v>
      </c>
      <c r="D84" s="3" t="str">
        <f>HYPERLINK("mailto:eluanealexia@hotmail.com","eluanealexia@hotmail.com")</f>
        <v>eluanealexia@hotmail.com</v>
      </c>
      <c r="E84" s="1" t="s">
        <v>19</v>
      </c>
      <c r="F84" s="4" t="s">
        <v>26</v>
      </c>
      <c r="G84" s="5">
        <v>8.02</v>
      </c>
    </row>
    <row r="85" spans="1:7">
      <c r="A85" s="1">
        <v>45</v>
      </c>
      <c r="B85" s="2" t="s">
        <v>140</v>
      </c>
      <c r="C85" s="2" t="s">
        <v>141</v>
      </c>
      <c r="D85" s="2" t="str">
        <f>HYPERLINK("mailto:vdc.ge@hotmail.com","vdc.ge@hotmail.com")</f>
        <v>vdc.ge@hotmail.com</v>
      </c>
      <c r="E85" s="1" t="s">
        <v>46</v>
      </c>
      <c r="F85" s="4" t="s">
        <v>26</v>
      </c>
      <c r="G85" s="5">
        <v>8</v>
      </c>
    </row>
    <row r="86" spans="1:7">
      <c r="A86" s="1">
        <v>47</v>
      </c>
      <c r="B86" s="2" t="s">
        <v>142</v>
      </c>
      <c r="C86" s="2" t="s">
        <v>143</v>
      </c>
      <c r="D86" s="3" t="str">
        <f>HYPERLINK("mailto:ericksilvagomes@hotmail.com","ericksilvagomes@hotmail.com")</f>
        <v>ericksilvagomes@hotmail.com</v>
      </c>
      <c r="E86" s="1" t="s">
        <v>144</v>
      </c>
      <c r="F86" s="4" t="s">
        <v>26</v>
      </c>
      <c r="G86" s="5">
        <v>8</v>
      </c>
    </row>
    <row r="87" spans="1:7">
      <c r="A87" s="1">
        <v>92</v>
      </c>
      <c r="B87" s="2" t="s">
        <v>145</v>
      </c>
      <c r="C87" s="2" t="s">
        <v>146</v>
      </c>
      <c r="D87" s="3" t="str">
        <f>HYPERLINK("mailto:aquinotricolor@hotmail.com","aquinotricolor@hotmail.com")</f>
        <v>aquinotricolor@hotmail.com</v>
      </c>
      <c r="E87" s="1" t="s">
        <v>147</v>
      </c>
      <c r="F87" s="4" t="s">
        <v>26</v>
      </c>
      <c r="G87" s="5">
        <v>8</v>
      </c>
    </row>
    <row r="88" spans="1:7">
      <c r="A88" s="1">
        <v>44</v>
      </c>
      <c r="B88" s="2" t="s">
        <v>148</v>
      </c>
      <c r="C88" s="2" t="s">
        <v>149</v>
      </c>
      <c r="D88" s="3" t="str">
        <f>HYPERLINK("mailto:giordanysantana@bol.com.br","giordanysantana@bol.com.br")</f>
        <v>giordanysantana@bol.com.br</v>
      </c>
      <c r="E88" s="1" t="s">
        <v>21</v>
      </c>
      <c r="F88" s="4" t="s">
        <v>26</v>
      </c>
      <c r="G88" s="5">
        <v>7.99</v>
      </c>
    </row>
    <row r="89" spans="1:7">
      <c r="A89" s="1">
        <v>211</v>
      </c>
      <c r="B89" s="2" t="s">
        <v>150</v>
      </c>
      <c r="C89" s="2" t="s">
        <v>151</v>
      </c>
      <c r="D89" s="3" t="s">
        <v>152</v>
      </c>
      <c r="E89" s="1" t="s">
        <v>153</v>
      </c>
      <c r="F89" s="4" t="s">
        <v>26</v>
      </c>
      <c r="G89" s="5">
        <v>7.98</v>
      </c>
    </row>
    <row r="90" spans="1:7">
      <c r="A90" s="1">
        <v>9</v>
      </c>
      <c r="B90" s="2" t="s">
        <v>154</v>
      </c>
      <c r="C90" s="2" t="s">
        <v>155</v>
      </c>
      <c r="D90" s="3" t="str">
        <f>HYPERLINK("mailto:rabelogabrielgama@hotmail.com","rabelogabrielgama@hotmail.com")</f>
        <v>rabelogabrielgama@hotmail.com</v>
      </c>
      <c r="E90" s="1" t="s">
        <v>19</v>
      </c>
      <c r="F90" s="4" t="s">
        <v>26</v>
      </c>
      <c r="G90" s="5">
        <v>7.97</v>
      </c>
    </row>
    <row r="91" spans="1:7">
      <c r="A91" s="1">
        <v>86</v>
      </c>
      <c r="B91" s="2" t="s">
        <v>156</v>
      </c>
      <c r="C91" s="2" t="s">
        <v>157</v>
      </c>
      <c r="D91" s="3" t="str">
        <f>HYPERLINK("mailto:windila_14@hotmail.com","windila_14@hotmail.com")</f>
        <v>windila_14@hotmail.com</v>
      </c>
      <c r="E91" s="1" t="s">
        <v>144</v>
      </c>
      <c r="F91" s="4" t="s">
        <v>26</v>
      </c>
      <c r="G91" s="5">
        <v>7.97</v>
      </c>
    </row>
    <row r="92" spans="1:7">
      <c r="A92" s="1">
        <v>56</v>
      </c>
      <c r="B92" s="2" t="s">
        <v>158</v>
      </c>
      <c r="C92" s="2" t="s">
        <v>159</v>
      </c>
      <c r="D92" s="3" t="str">
        <f>HYPERLINK("mailto:icaro.angeloss@hotmail.com","icaro.angeloss@hotmail.com")</f>
        <v>icaro.angeloss@hotmail.com</v>
      </c>
      <c r="E92" s="1" t="s">
        <v>160</v>
      </c>
      <c r="F92" s="4" t="s">
        <v>26</v>
      </c>
      <c r="G92" s="5">
        <v>7.95</v>
      </c>
    </row>
    <row r="93" spans="1:7">
      <c r="A93" s="1">
        <v>242</v>
      </c>
      <c r="B93" s="2" t="s">
        <v>161</v>
      </c>
      <c r="C93" s="2" t="s">
        <v>162</v>
      </c>
      <c r="D93" s="3" t="s">
        <v>163</v>
      </c>
      <c r="E93" s="1" t="s">
        <v>153</v>
      </c>
      <c r="F93" s="4" t="s">
        <v>26</v>
      </c>
      <c r="G93" s="5">
        <v>7.95</v>
      </c>
    </row>
    <row r="94" spans="1:7">
      <c r="A94" s="1">
        <v>132</v>
      </c>
      <c r="B94" s="2" t="s">
        <v>620</v>
      </c>
      <c r="C94" s="2" t="s">
        <v>621</v>
      </c>
      <c r="D94" s="35" t="s">
        <v>622</v>
      </c>
      <c r="E94" s="1" t="s">
        <v>19</v>
      </c>
      <c r="F94" s="4" t="s">
        <v>26</v>
      </c>
      <c r="G94" s="5">
        <v>7.9</v>
      </c>
    </row>
    <row r="96" spans="1:7">
      <c r="A96" s="33" t="s">
        <v>436</v>
      </c>
      <c r="B96" s="33"/>
      <c r="C96" s="33"/>
      <c r="D96" s="33"/>
      <c r="E96" s="33"/>
      <c r="F96" s="33"/>
      <c r="G96" s="33"/>
    </row>
    <row r="97" spans="1:7">
      <c r="A97" s="33"/>
      <c r="B97" s="33"/>
      <c r="C97" s="33"/>
      <c r="D97" s="33"/>
      <c r="E97" s="33"/>
      <c r="F97" s="33"/>
      <c r="G97" s="33"/>
    </row>
    <row r="98" spans="1:7">
      <c r="A98" s="1">
        <v>231</v>
      </c>
      <c r="B98" s="2" t="s">
        <v>164</v>
      </c>
      <c r="C98" s="2" t="s">
        <v>165</v>
      </c>
      <c r="D98" s="3" t="s">
        <v>166</v>
      </c>
      <c r="E98" s="1" t="s">
        <v>153</v>
      </c>
      <c r="F98" s="4" t="s">
        <v>26</v>
      </c>
      <c r="G98" s="5">
        <v>7.9</v>
      </c>
    </row>
    <row r="99" spans="1:7">
      <c r="A99" s="1">
        <v>48</v>
      </c>
      <c r="B99" s="2" t="s">
        <v>186</v>
      </c>
      <c r="C99" s="2" t="s">
        <v>187</v>
      </c>
      <c r="D99" s="3" t="str">
        <f>HYPERLINK("mailto:ritabispo@live.com","ritabispo@live.com")</f>
        <v>ritabispo@live.com</v>
      </c>
      <c r="E99" s="1" t="s">
        <v>46</v>
      </c>
      <c r="F99" s="4" t="s">
        <v>26</v>
      </c>
      <c r="G99" s="5">
        <v>7.89</v>
      </c>
    </row>
    <row r="100" spans="1:7">
      <c r="A100" s="1">
        <v>120</v>
      </c>
      <c r="B100" s="2" t="s">
        <v>167</v>
      </c>
      <c r="C100" s="2" t="s">
        <v>168</v>
      </c>
      <c r="D100" s="3" t="str">
        <f>HYPERLINK("mailto:tmatheus10@hotmail.com","tmatheus10@hotmail.com")</f>
        <v>tmatheus10@hotmail.com</v>
      </c>
      <c r="E100" s="1" t="s">
        <v>21</v>
      </c>
      <c r="F100" s="4" t="s">
        <v>26</v>
      </c>
      <c r="G100" s="5">
        <v>7.86</v>
      </c>
    </row>
    <row r="101" spans="1:7">
      <c r="A101" s="1">
        <v>202</v>
      </c>
      <c r="B101" s="2" t="s">
        <v>169</v>
      </c>
      <c r="C101" s="2" t="s">
        <v>170</v>
      </c>
      <c r="D101" s="3" t="s">
        <v>171</v>
      </c>
      <c r="E101" s="1" t="s">
        <v>19</v>
      </c>
      <c r="F101" s="4" t="s">
        <v>26</v>
      </c>
      <c r="G101" s="5">
        <v>7.86</v>
      </c>
    </row>
    <row r="102" spans="1:7">
      <c r="A102" s="1">
        <v>116</v>
      </c>
      <c r="B102" s="2" t="s">
        <v>172</v>
      </c>
      <c r="C102" s="2" t="s">
        <v>173</v>
      </c>
      <c r="D102" s="3" t="str">
        <f>HYPERLINK("mailto:pequena.se@hotmail.com","pequena.se@hotmail.com")</f>
        <v>pequena.se@hotmail.com</v>
      </c>
      <c r="E102" s="1" t="s">
        <v>21</v>
      </c>
      <c r="F102" s="4" t="s">
        <v>26</v>
      </c>
      <c r="G102" s="5">
        <v>7.84</v>
      </c>
    </row>
    <row r="103" spans="1:7">
      <c r="A103" s="1">
        <v>182</v>
      </c>
      <c r="B103" s="2" t="s">
        <v>174</v>
      </c>
      <c r="C103" s="2" t="s">
        <v>175</v>
      </c>
      <c r="D103" s="3" t="s">
        <v>176</v>
      </c>
      <c r="E103" s="1" t="s">
        <v>21</v>
      </c>
      <c r="F103" s="4" t="s">
        <v>26</v>
      </c>
      <c r="G103" s="5">
        <v>7.82</v>
      </c>
    </row>
    <row r="104" spans="1:7">
      <c r="A104" s="1">
        <v>23</v>
      </c>
      <c r="B104" s="2" t="s">
        <v>179</v>
      </c>
      <c r="C104" s="2" t="s">
        <v>180</v>
      </c>
      <c r="D104" s="3" t="str">
        <f>HYPERLINK("mailto:rafaela_bbg_ex@hotmail.com","rafaela_bbg_ex@hotmail.com")</f>
        <v>rafaela_bbg_ex@hotmail.com</v>
      </c>
      <c r="E104" s="1" t="s">
        <v>21</v>
      </c>
      <c r="F104" s="4" t="s">
        <v>26</v>
      </c>
      <c r="G104" s="5">
        <v>7.77</v>
      </c>
    </row>
    <row r="105" spans="1:7">
      <c r="A105" s="6">
        <v>168</v>
      </c>
      <c r="B105" s="7" t="s">
        <v>181</v>
      </c>
      <c r="C105" s="7" t="s">
        <v>182</v>
      </c>
      <c r="D105" s="8" t="str">
        <f>HYPERLINK("mailto:stephanerosa17@gmail.com","stephanerosa17@gmail.com")</f>
        <v>stephanerosa17@gmail.com</v>
      </c>
      <c r="E105" s="6" t="s">
        <v>183</v>
      </c>
      <c r="F105" s="9" t="s">
        <v>26</v>
      </c>
      <c r="G105" s="10">
        <v>7.76</v>
      </c>
    </row>
    <row r="106" spans="1:7">
      <c r="A106" s="1">
        <v>49</v>
      </c>
      <c r="B106" s="2" t="s">
        <v>461</v>
      </c>
      <c r="C106" s="2" t="s">
        <v>462</v>
      </c>
      <c r="D106" s="3" t="str">
        <f>HYPERLINK("mailto:elihitchy1@hotmail.com","elihitchy1@hotmail.com")</f>
        <v>elihitchy1@hotmail.com</v>
      </c>
      <c r="E106" s="1" t="s">
        <v>21</v>
      </c>
      <c r="F106" s="4" t="s">
        <v>26</v>
      </c>
      <c r="G106" s="5">
        <v>7.74</v>
      </c>
    </row>
    <row r="107" spans="1:7">
      <c r="A107" s="6">
        <v>87</v>
      </c>
      <c r="B107" s="7" t="s">
        <v>188</v>
      </c>
      <c r="C107" s="7" t="s">
        <v>189</v>
      </c>
      <c r="D107" s="8" t="str">
        <f>HYPERLINK("mailto:prpdossantos@bol.com","prpdossantos@bol.com")</f>
        <v>prpdossantos@bol.com</v>
      </c>
      <c r="E107" s="6" t="s">
        <v>190</v>
      </c>
      <c r="F107" s="9" t="s">
        <v>26</v>
      </c>
      <c r="G107" s="10">
        <v>7.72</v>
      </c>
    </row>
    <row r="108" spans="1:7">
      <c r="A108" s="1">
        <v>151</v>
      </c>
      <c r="B108" s="2" t="s">
        <v>191</v>
      </c>
      <c r="C108" s="2" t="s">
        <v>192</v>
      </c>
      <c r="D108" s="3" t="str">
        <f>HYPERLINK("mailto:tmelo_ferreira1.4@hotmail.com","tmelo_ferreira1.4@hotmail.com")</f>
        <v>tmelo_ferreira1.4@hotmail.com</v>
      </c>
      <c r="E108" s="1" t="s">
        <v>67</v>
      </c>
      <c r="F108" s="4" t="s">
        <v>26</v>
      </c>
      <c r="G108" s="5">
        <v>7.72</v>
      </c>
    </row>
    <row r="109" spans="1:7">
      <c r="A109" s="1">
        <v>37</v>
      </c>
      <c r="B109" s="2" t="s">
        <v>193</v>
      </c>
      <c r="C109" s="2" t="s">
        <v>194</v>
      </c>
      <c r="D109" s="3" t="str">
        <f>HYPERLINK("mailto:isanasto@gmail.com","isanasto@gmail.com")</f>
        <v>isanasto@gmail.com</v>
      </c>
      <c r="E109" s="1" t="s">
        <v>21</v>
      </c>
      <c r="F109" s="4" t="s">
        <v>26</v>
      </c>
      <c r="G109" s="5">
        <v>7.7</v>
      </c>
    </row>
    <row r="110" spans="1:7">
      <c r="A110" s="1">
        <v>179</v>
      </c>
      <c r="B110" s="2" t="s">
        <v>195</v>
      </c>
      <c r="C110" s="2" t="s">
        <v>196</v>
      </c>
      <c r="D110" s="3" t="s">
        <v>197</v>
      </c>
      <c r="E110" s="1" t="s">
        <v>74</v>
      </c>
      <c r="F110" s="4" t="s">
        <v>26</v>
      </c>
      <c r="G110" s="5">
        <v>7.7</v>
      </c>
    </row>
    <row r="111" spans="1:7">
      <c r="A111" s="1">
        <v>176</v>
      </c>
      <c r="B111" s="2" t="s">
        <v>198</v>
      </c>
      <c r="C111" s="2" t="s">
        <v>199</v>
      </c>
      <c r="D111" s="3" t="str">
        <f>HYPERLINK("mailto:karolinerocha10@hotmail.com","karolinerocha10@hotmail.com")</f>
        <v>karolinerocha10@hotmail.com</v>
      </c>
      <c r="E111" s="1" t="s">
        <v>19</v>
      </c>
      <c r="F111" s="4" t="s">
        <v>26</v>
      </c>
      <c r="G111" s="5">
        <v>7.69</v>
      </c>
    </row>
    <row r="112" spans="1:7">
      <c r="A112" s="1">
        <v>203</v>
      </c>
      <c r="B112" s="2" t="s">
        <v>200</v>
      </c>
      <c r="C112" s="2" t="s">
        <v>201</v>
      </c>
      <c r="D112" s="3" t="s">
        <v>202</v>
      </c>
      <c r="E112" s="1" t="s">
        <v>21</v>
      </c>
      <c r="F112" s="4" t="s">
        <v>26</v>
      </c>
      <c r="G112" s="5">
        <v>7.69</v>
      </c>
    </row>
    <row r="113" spans="1:7">
      <c r="A113" s="1">
        <v>81</v>
      </c>
      <c r="B113" s="2" t="s">
        <v>203</v>
      </c>
      <c r="C113" s="2" t="s">
        <v>204</v>
      </c>
      <c r="D113" s="3" t="str">
        <f>HYPERLINK("mailto:bruninha_costa2365@hotmail.com","bruninha_costa2365@hotmail.com")</f>
        <v>bruninha_costa2365@hotmail.com</v>
      </c>
      <c r="E113" s="1" t="s">
        <v>34</v>
      </c>
      <c r="F113" s="4" t="s">
        <v>26</v>
      </c>
      <c r="G113" s="5">
        <v>7.68</v>
      </c>
    </row>
    <row r="114" spans="1:7">
      <c r="A114" s="1">
        <v>36</v>
      </c>
      <c r="B114" s="2" t="s">
        <v>205</v>
      </c>
      <c r="C114" s="2" t="s">
        <v>206</v>
      </c>
      <c r="D114" s="3" t="str">
        <f>HYPERLINK("mailto:welintoncris@bol.com.br","welintoncris@bol.com.br")</f>
        <v>welintoncris@bol.com.br</v>
      </c>
      <c r="E114" s="1" t="s">
        <v>67</v>
      </c>
      <c r="F114" s="4" t="s">
        <v>26</v>
      </c>
      <c r="G114" s="5">
        <v>7.67</v>
      </c>
    </row>
    <row r="115" spans="1:7">
      <c r="A115" s="16">
        <v>71</v>
      </c>
      <c r="B115" s="17" t="s">
        <v>207</v>
      </c>
      <c r="C115" s="17" t="s">
        <v>208</v>
      </c>
      <c r="D115" s="17" t="str">
        <f>HYPERLINK("mailto:almeidains@gmail.com","almeidains@gmail.com")</f>
        <v>almeidains@gmail.com</v>
      </c>
      <c r="E115" s="1" t="s">
        <v>209</v>
      </c>
      <c r="F115" s="4" t="s">
        <v>26</v>
      </c>
      <c r="G115" s="5">
        <v>7.67</v>
      </c>
    </row>
    <row r="116" spans="1:7">
      <c r="A116" s="1">
        <v>143</v>
      </c>
      <c r="B116" s="2" t="s">
        <v>210</v>
      </c>
      <c r="C116" s="2" t="s">
        <v>211</v>
      </c>
      <c r="D116" s="3" t="str">
        <f>HYPERLINK("mailto:tassiane.s_santana@hotmail.com","tassiane.s_santana@hotmail.com")</f>
        <v>tassiane.s_santana@hotmail.com</v>
      </c>
      <c r="E116" s="1" t="s">
        <v>21</v>
      </c>
      <c r="F116" s="4" t="s">
        <v>26</v>
      </c>
      <c r="G116" s="5">
        <v>7.66</v>
      </c>
    </row>
    <row r="117" spans="1:7">
      <c r="A117" s="1">
        <v>227</v>
      </c>
      <c r="B117" s="2" t="s">
        <v>212</v>
      </c>
      <c r="C117" s="2" t="s">
        <v>213</v>
      </c>
      <c r="D117" s="3" t="s">
        <v>214</v>
      </c>
      <c r="E117" s="1" t="s">
        <v>34</v>
      </c>
      <c r="F117" s="4" t="s">
        <v>26</v>
      </c>
      <c r="G117" s="5">
        <v>7.63</v>
      </c>
    </row>
    <row r="119" spans="1:7">
      <c r="A119" s="33" t="s">
        <v>437</v>
      </c>
      <c r="B119" s="33"/>
      <c r="C119" s="33"/>
      <c r="D119" s="33"/>
      <c r="E119" s="33"/>
      <c r="F119" s="33"/>
      <c r="G119" s="33"/>
    </row>
    <row r="120" spans="1:7">
      <c r="A120" s="33"/>
      <c r="B120" s="33"/>
      <c r="C120" s="33"/>
      <c r="D120" s="33"/>
      <c r="E120" s="33"/>
      <c r="F120" s="33"/>
      <c r="G120" s="33"/>
    </row>
    <row r="121" spans="1:7">
      <c r="A121" s="1">
        <v>244</v>
      </c>
      <c r="B121" s="2" t="s">
        <v>215</v>
      </c>
      <c r="C121" s="2" t="s">
        <v>216</v>
      </c>
      <c r="D121" s="3" t="s">
        <v>217</v>
      </c>
      <c r="E121" s="1" t="s">
        <v>74</v>
      </c>
      <c r="F121" s="4" t="s">
        <v>26</v>
      </c>
      <c r="G121" s="5">
        <v>7.6</v>
      </c>
    </row>
    <row r="122" spans="1:7">
      <c r="A122" s="6">
        <v>58</v>
      </c>
      <c r="B122" s="7" t="s">
        <v>218</v>
      </c>
      <c r="C122" s="7" t="s">
        <v>219</v>
      </c>
      <c r="D122" s="8" t="s">
        <v>220</v>
      </c>
      <c r="E122" s="6" t="s">
        <v>17</v>
      </c>
      <c r="F122" s="9" t="s">
        <v>26</v>
      </c>
      <c r="G122" s="10">
        <v>7.58</v>
      </c>
    </row>
    <row r="123" spans="1:7">
      <c r="A123" s="1">
        <v>81</v>
      </c>
      <c r="B123" s="2" t="s">
        <v>221</v>
      </c>
      <c r="C123" s="2" t="s">
        <v>222</v>
      </c>
      <c r="D123" s="3" t="str">
        <f>HYPERLINK("mailto:apo.cabral@hotmail.com","apo.cabral@hotmail.com")</f>
        <v>apo.cabral@hotmail.com</v>
      </c>
      <c r="E123" s="1" t="s">
        <v>19</v>
      </c>
      <c r="F123" s="4" t="s">
        <v>26</v>
      </c>
      <c r="G123" s="5">
        <v>7.58</v>
      </c>
    </row>
    <row r="124" spans="1:7">
      <c r="A124" s="1">
        <v>3</v>
      </c>
      <c r="B124" s="2" t="s">
        <v>223</v>
      </c>
      <c r="C124" s="2" t="s">
        <v>224</v>
      </c>
      <c r="D124" s="3" t="str">
        <f>HYPERLINK("mailto:sergio_lg15@msn.com","sergio_lg15@msn.com")</f>
        <v>sergio_lg15@msn.com</v>
      </c>
      <c r="E124" s="1" t="s">
        <v>19</v>
      </c>
      <c r="F124" s="4" t="s">
        <v>26</v>
      </c>
      <c r="G124" s="5">
        <v>7.54</v>
      </c>
    </row>
    <row r="125" spans="1:7">
      <c r="A125" s="1">
        <v>20</v>
      </c>
      <c r="B125" s="2" t="s">
        <v>225</v>
      </c>
      <c r="C125" s="2" t="s">
        <v>226</v>
      </c>
      <c r="D125" s="3" t="str">
        <f>HYPERLINK("mailto:rusiell@hotmail.com","rusiell@hotmail.com")</f>
        <v>rusiell@hotmail.com</v>
      </c>
      <c r="E125" s="1" t="s">
        <v>67</v>
      </c>
      <c r="F125" s="4" t="s">
        <v>26</v>
      </c>
      <c r="G125" s="5">
        <v>7.53</v>
      </c>
    </row>
    <row r="126" spans="1:7">
      <c r="A126" s="1">
        <v>117</v>
      </c>
      <c r="B126" s="2" t="s">
        <v>227</v>
      </c>
      <c r="C126" s="2" t="s">
        <v>228</v>
      </c>
      <c r="D126" s="3" t="str">
        <f>HYPERLINK("mailto:alfa.romeu@hotmail.com","alfa.romeu@hotmail.com")</f>
        <v>alfa.romeu@hotmail.com</v>
      </c>
      <c r="E126" s="1" t="s">
        <v>19</v>
      </c>
      <c r="F126" s="4" t="s">
        <v>26</v>
      </c>
      <c r="G126" s="5">
        <v>7.53</v>
      </c>
    </row>
    <row r="127" spans="1:7">
      <c r="A127" s="1">
        <v>34</v>
      </c>
      <c r="B127" s="2" t="s">
        <v>229</v>
      </c>
      <c r="C127" s="2" t="s">
        <v>230</v>
      </c>
      <c r="D127" s="3"/>
      <c r="E127" s="1" t="s">
        <v>231</v>
      </c>
      <c r="F127" s="4" t="s">
        <v>26</v>
      </c>
      <c r="G127" s="5">
        <v>7.47</v>
      </c>
    </row>
    <row r="128" spans="1:7">
      <c r="A128" s="1">
        <v>42</v>
      </c>
      <c r="B128" s="2" t="s">
        <v>232</v>
      </c>
      <c r="C128" s="2" t="s">
        <v>233</v>
      </c>
      <c r="D128" s="3" t="str">
        <f>HYPERLINK("mailto:fgiulianna@hotmil.com","fgiulianna@hotmil.com")</f>
        <v>fgiulianna@hotmil.com</v>
      </c>
      <c r="E128" s="1" t="s">
        <v>21</v>
      </c>
      <c r="F128" s="4" t="s">
        <v>26</v>
      </c>
      <c r="G128" s="5">
        <v>7.47</v>
      </c>
    </row>
    <row r="129" spans="1:7">
      <c r="A129" s="1">
        <v>162</v>
      </c>
      <c r="B129" s="2" t="s">
        <v>234</v>
      </c>
      <c r="C129" s="2" t="s">
        <v>235</v>
      </c>
      <c r="D129" s="2" t="str">
        <f>HYPERLINK("mailto:rguimas94@gmail.com","rguimas94@gmail.com")</f>
        <v>rguimas94@gmail.com</v>
      </c>
      <c r="E129" s="1" t="s">
        <v>19</v>
      </c>
      <c r="F129" s="4" t="s">
        <v>26</v>
      </c>
      <c r="G129" s="5">
        <v>7.46</v>
      </c>
    </row>
    <row r="130" spans="1:7">
      <c r="A130" s="18">
        <v>172</v>
      </c>
      <c r="B130" s="19" t="s">
        <v>236</v>
      </c>
      <c r="C130" s="19" t="s">
        <v>237</v>
      </c>
      <c r="D130" s="19" t="s">
        <v>238</v>
      </c>
      <c r="E130" s="18" t="s">
        <v>21</v>
      </c>
      <c r="F130" s="4" t="s">
        <v>26</v>
      </c>
      <c r="G130" s="5">
        <v>7.46</v>
      </c>
    </row>
    <row r="131" spans="1:7">
      <c r="A131" s="1">
        <v>83</v>
      </c>
      <c r="B131" s="2" t="s">
        <v>239</v>
      </c>
      <c r="C131" s="2" t="s">
        <v>240</v>
      </c>
      <c r="D131" s="3" t="str">
        <f>HYPERLINK("mailto:raphael.absantana@hotmail.com","raphael.absantana@hotmail.com")</f>
        <v>raphael.absantana@hotmail.com</v>
      </c>
      <c r="E131" s="1" t="s">
        <v>19</v>
      </c>
      <c r="F131" s="4" t="s">
        <v>26</v>
      </c>
      <c r="G131" s="5">
        <v>7.43</v>
      </c>
    </row>
    <row r="132" spans="1:7">
      <c r="A132" s="1">
        <v>188</v>
      </c>
      <c r="B132" s="2" t="s">
        <v>241</v>
      </c>
      <c r="C132" s="2" t="s">
        <v>242</v>
      </c>
      <c r="D132" s="3" t="s">
        <v>243</v>
      </c>
      <c r="E132" s="1" t="s">
        <v>19</v>
      </c>
      <c r="F132" s="4" t="s">
        <v>26</v>
      </c>
      <c r="G132" s="5">
        <v>7.42</v>
      </c>
    </row>
    <row r="133" spans="1:7">
      <c r="A133" s="1">
        <v>144</v>
      </c>
      <c r="B133" s="2" t="s">
        <v>429</v>
      </c>
      <c r="C133" s="2" t="s">
        <v>430</v>
      </c>
      <c r="D133" s="3" t="s">
        <v>431</v>
      </c>
      <c r="E133" s="1" t="s">
        <v>19</v>
      </c>
      <c r="F133" s="4" t="s">
        <v>26</v>
      </c>
      <c r="G133" s="5">
        <v>7.38</v>
      </c>
    </row>
    <row r="134" spans="1:7">
      <c r="A134" s="1">
        <v>155</v>
      </c>
      <c r="B134" s="2" t="s">
        <v>244</v>
      </c>
      <c r="C134" s="2" t="s">
        <v>245</v>
      </c>
      <c r="D134" s="3" t="str">
        <f>HYPERLINK("mailto:d7.andrade@gmail.com","d7.andrade@gmail.com")</f>
        <v>d7.andrade@gmail.com</v>
      </c>
      <c r="E134" s="1" t="s">
        <v>46</v>
      </c>
      <c r="F134" s="4" t="s">
        <v>26</v>
      </c>
      <c r="G134" s="5">
        <v>7.35</v>
      </c>
    </row>
    <row r="135" spans="1:7">
      <c r="A135" s="1">
        <v>43</v>
      </c>
      <c r="B135" s="2" t="s">
        <v>246</v>
      </c>
      <c r="C135" s="2" t="s">
        <v>247</v>
      </c>
      <c r="D135" s="3" t="str">
        <f>HYPERLINK("mailto:janasousa.ju@gmail.com","janasousa.ju@gmail.com")</f>
        <v>janasousa.ju@gmail.com</v>
      </c>
      <c r="E135" s="1" t="s">
        <v>21</v>
      </c>
      <c r="F135" s="4" t="s">
        <v>26</v>
      </c>
      <c r="G135" s="5">
        <v>7.32</v>
      </c>
    </row>
    <row r="136" spans="1:7">
      <c r="A136" s="1">
        <v>57</v>
      </c>
      <c r="B136" s="2" t="s">
        <v>249</v>
      </c>
      <c r="C136" s="2" t="s">
        <v>250</v>
      </c>
      <c r="D136" s="3" t="str">
        <f>HYPERLINK("mailto:marry-angela23@hotmail.com","marry-angela23@hotmail.com")</f>
        <v>marry-angela23@hotmail.com</v>
      </c>
      <c r="E136" s="1" t="s">
        <v>251</v>
      </c>
      <c r="F136" s="4" t="s">
        <v>26</v>
      </c>
      <c r="G136" s="5">
        <v>7.3</v>
      </c>
    </row>
    <row r="137" spans="1:7">
      <c r="A137" s="1">
        <v>62</v>
      </c>
      <c r="B137" s="2" t="s">
        <v>254</v>
      </c>
      <c r="C137" s="2" t="s">
        <v>255</v>
      </c>
      <c r="D137" s="3" t="str">
        <f>HYPERLINK("mailto:soyus_brasil@hotmail.com","soyus_brasil@hotmail.com")</f>
        <v>soyus_brasil@hotmail.com</v>
      </c>
      <c r="E137" s="1" t="s">
        <v>46</v>
      </c>
      <c r="F137" s="4" t="s">
        <v>26</v>
      </c>
      <c r="G137" s="5">
        <v>7.25</v>
      </c>
    </row>
    <row r="138" spans="1:7">
      <c r="A138" s="1">
        <v>128</v>
      </c>
      <c r="B138" s="2" t="s">
        <v>257</v>
      </c>
      <c r="C138" s="2" t="s">
        <v>258</v>
      </c>
      <c r="D138" s="3" t="s">
        <v>259</v>
      </c>
      <c r="E138" s="1" t="s">
        <v>260</v>
      </c>
      <c r="F138" s="4" t="s">
        <v>26</v>
      </c>
      <c r="G138" s="5">
        <v>7.19</v>
      </c>
    </row>
    <row r="139" spans="1:7">
      <c r="A139" s="1">
        <v>6</v>
      </c>
      <c r="B139" s="2" t="s">
        <v>261</v>
      </c>
      <c r="C139" s="2" t="s">
        <v>262</v>
      </c>
      <c r="D139" s="3" t="str">
        <f>HYPERLINK("mailto:lucas-tecnologoambiental@hotmail.com","lucas-tecnologoambiental@hotmail.com")</f>
        <v>lucas-tecnologoambiental@hotmail.com</v>
      </c>
      <c r="E139" s="1" t="s">
        <v>46</v>
      </c>
      <c r="F139" s="4" t="s">
        <v>26</v>
      </c>
      <c r="G139" s="5">
        <v>7.17</v>
      </c>
    </row>
    <row r="140" spans="1:7">
      <c r="A140" s="1">
        <v>183</v>
      </c>
      <c r="B140" s="2" t="s">
        <v>263</v>
      </c>
      <c r="C140" s="2" t="s">
        <v>264</v>
      </c>
      <c r="D140" s="3" t="s">
        <v>265</v>
      </c>
      <c r="E140" s="1" t="s">
        <v>19</v>
      </c>
      <c r="F140" s="4" t="s">
        <v>26</v>
      </c>
      <c r="G140" s="5">
        <v>7.17</v>
      </c>
    </row>
    <row r="142" spans="1:7">
      <c r="A142" s="33" t="s">
        <v>438</v>
      </c>
      <c r="B142" s="33"/>
      <c r="C142" s="33"/>
      <c r="D142" s="33"/>
      <c r="E142" s="33"/>
      <c r="F142" s="33"/>
      <c r="G142" s="33"/>
    </row>
    <row r="143" spans="1:7">
      <c r="A143" s="33"/>
      <c r="B143" s="33"/>
      <c r="C143" s="33"/>
      <c r="D143" s="33"/>
      <c r="E143" s="33"/>
      <c r="F143" s="33"/>
      <c r="G143" s="33"/>
    </row>
    <row r="144" spans="1:7" s="29" customFormat="1">
      <c r="A144" s="1">
        <v>127</v>
      </c>
      <c r="B144" s="2" t="s">
        <v>266</v>
      </c>
      <c r="C144" s="2" t="s">
        <v>267</v>
      </c>
      <c r="D144" s="3" t="s">
        <v>268</v>
      </c>
      <c r="E144" s="1" t="s">
        <v>19</v>
      </c>
      <c r="F144" s="4" t="s">
        <v>26</v>
      </c>
      <c r="G144" s="5">
        <v>7.16</v>
      </c>
    </row>
    <row r="145" spans="1:7" s="29" customFormat="1">
      <c r="A145" s="1">
        <v>10</v>
      </c>
      <c r="B145" s="2" t="s">
        <v>274</v>
      </c>
      <c r="C145" s="2" t="s">
        <v>275</v>
      </c>
      <c r="D145" s="3" t="str">
        <f>HYPERLINK("mailto:jonathas.fransisco@hotmail.com","jonathas.fransisco@hotmail.com")</f>
        <v>jonathas.fransisco@hotmail.com</v>
      </c>
      <c r="E145" s="1" t="s">
        <v>21</v>
      </c>
      <c r="F145" s="4" t="s">
        <v>26</v>
      </c>
      <c r="G145" s="5">
        <v>7.11</v>
      </c>
    </row>
    <row r="146" spans="1:7" s="29" customFormat="1">
      <c r="A146" s="1">
        <v>5</v>
      </c>
      <c r="B146" s="2" t="s">
        <v>278</v>
      </c>
      <c r="C146" s="2" t="s">
        <v>279</v>
      </c>
      <c r="D146" s="3" t="str">
        <f>HYPERLINK("mailto:jc.silvagomes@yahoo.com.br","jc.silvagomes@yahoo.com.br")</f>
        <v>jc.silvagomes@yahoo.com.br</v>
      </c>
      <c r="E146" s="1" t="s">
        <v>46</v>
      </c>
      <c r="F146" s="4" t="s">
        <v>26</v>
      </c>
      <c r="G146" s="5">
        <v>7.09</v>
      </c>
    </row>
    <row r="147" spans="1:7" s="29" customFormat="1">
      <c r="A147" s="1">
        <v>167</v>
      </c>
      <c r="B147" s="2" t="s">
        <v>281</v>
      </c>
      <c r="C147" s="2" t="s">
        <v>282</v>
      </c>
      <c r="D147" s="3" t="str">
        <f>HYPERLINK("mailto:clesio-saltibancos@hotmail.com","clesio-saltibancos@hotmail.com")</f>
        <v>clesio-saltibancos@hotmail.com</v>
      </c>
      <c r="E147" s="1" t="s">
        <v>67</v>
      </c>
      <c r="F147" s="4" t="s">
        <v>26</v>
      </c>
      <c r="G147" s="5">
        <v>7.08</v>
      </c>
    </row>
    <row r="148" spans="1:7" s="29" customFormat="1">
      <c r="A148" s="1">
        <v>189</v>
      </c>
      <c r="B148" s="2" t="s">
        <v>285</v>
      </c>
      <c r="C148" s="2" t="s">
        <v>286</v>
      </c>
      <c r="D148" s="3" t="s">
        <v>287</v>
      </c>
      <c r="E148" s="1" t="s">
        <v>21</v>
      </c>
      <c r="F148" s="4" t="s">
        <v>26</v>
      </c>
      <c r="G148" s="5">
        <v>7</v>
      </c>
    </row>
    <row r="149" spans="1:7" s="29" customFormat="1">
      <c r="A149" s="1">
        <v>35</v>
      </c>
      <c r="B149" s="2" t="s">
        <v>288</v>
      </c>
      <c r="C149" s="2" t="s">
        <v>289</v>
      </c>
      <c r="D149" s="3" t="str">
        <f>HYPERLINK("mailto:william_mulande@hotmail.com","william_mulande@hotmail.com")</f>
        <v>william_mulande@hotmail.com</v>
      </c>
      <c r="E149" s="1" t="s">
        <v>67</v>
      </c>
      <c r="F149" s="4" t="s">
        <v>26</v>
      </c>
      <c r="G149" s="5">
        <v>6.99</v>
      </c>
    </row>
    <row r="150" spans="1:7" s="29" customFormat="1">
      <c r="A150" s="1">
        <v>2</v>
      </c>
      <c r="B150" s="2" t="s">
        <v>290</v>
      </c>
      <c r="C150" s="2" t="s">
        <v>291</v>
      </c>
      <c r="D150" s="3" t="str">
        <f>HYPERLINK("mailto:sousacivil@gmail.com","sousacivil@gmail.com")</f>
        <v>sousacivil@gmail.com</v>
      </c>
      <c r="E150" s="1" t="s">
        <v>19</v>
      </c>
      <c r="F150" s="4" t="s">
        <v>26</v>
      </c>
      <c r="G150" s="5">
        <v>6.97</v>
      </c>
    </row>
    <row r="151" spans="1:7" s="29" customFormat="1">
      <c r="A151" s="1">
        <v>166</v>
      </c>
      <c r="B151" s="2" t="s">
        <v>292</v>
      </c>
      <c r="C151" s="2" t="s">
        <v>293</v>
      </c>
      <c r="D151" s="3" t="str">
        <f>HYPERLINK("mailto:adony_16@hotmail.com","adony_16@hotmail.com")</f>
        <v>adony_16@hotmail.com</v>
      </c>
      <c r="E151" s="1" t="s">
        <v>67</v>
      </c>
      <c r="F151" s="4" t="s">
        <v>26</v>
      </c>
      <c r="G151" s="5">
        <v>6.96</v>
      </c>
    </row>
    <row r="152" spans="1:7" s="29" customFormat="1">
      <c r="A152" s="1">
        <v>158</v>
      </c>
      <c r="B152" s="2" t="s">
        <v>294</v>
      </c>
      <c r="C152" s="2" t="s">
        <v>295</v>
      </c>
      <c r="D152" s="3" t="str">
        <f>HYPERLINK("mailto:luiz_cds@hotmail.com","luiz_cds@hotmail.com")</f>
        <v>luiz_cds@hotmail.com</v>
      </c>
      <c r="E152" s="1" t="s">
        <v>21</v>
      </c>
      <c r="F152" s="4" t="s">
        <v>26</v>
      </c>
      <c r="G152" s="5">
        <v>6.9</v>
      </c>
    </row>
    <row r="153" spans="1:7" s="29" customFormat="1">
      <c r="A153" s="1">
        <v>240</v>
      </c>
      <c r="B153" s="20" t="s">
        <v>296</v>
      </c>
      <c r="C153" s="2" t="s">
        <v>297</v>
      </c>
      <c r="D153" s="3" t="s">
        <v>298</v>
      </c>
      <c r="E153" s="1" t="s">
        <v>19</v>
      </c>
      <c r="F153" s="4" t="s">
        <v>26</v>
      </c>
      <c r="G153" s="5">
        <v>6.9</v>
      </c>
    </row>
    <row r="154" spans="1:7" s="29" customFormat="1">
      <c r="A154" s="6">
        <v>178</v>
      </c>
      <c r="B154" s="7" t="s">
        <v>299</v>
      </c>
      <c r="C154" s="7" t="s">
        <v>300</v>
      </c>
      <c r="D154" s="8" t="str">
        <f>HYPERLINK("mailto:cris_htassa@hotmail.com","cris_htassa@hotmail.com")</f>
        <v>cris_htassa@hotmail.com</v>
      </c>
      <c r="E154" s="6" t="s">
        <v>301</v>
      </c>
      <c r="F154" s="9" t="s">
        <v>26</v>
      </c>
      <c r="G154" s="10">
        <v>6.89</v>
      </c>
    </row>
    <row r="155" spans="1:7" s="29" customFormat="1">
      <c r="A155" s="1">
        <v>61</v>
      </c>
      <c r="B155" s="2" t="s">
        <v>303</v>
      </c>
      <c r="C155" s="2" t="s">
        <v>304</v>
      </c>
      <c r="D155" s="3" t="str">
        <f>HYPERLINK("mailto:miltonreis2008@hotmail.com","miltonreis2008@hotmail.com")</f>
        <v>miltonreis2008@hotmail.com</v>
      </c>
      <c r="E155" s="1" t="s">
        <v>46</v>
      </c>
      <c r="F155" s="4" t="s">
        <v>26</v>
      </c>
      <c r="G155" s="5">
        <v>6.83</v>
      </c>
    </row>
    <row r="156" spans="1:7" s="29" customFormat="1">
      <c r="A156" s="1">
        <v>73</v>
      </c>
      <c r="B156" s="2" t="s">
        <v>306</v>
      </c>
      <c r="C156" s="2" t="s">
        <v>307</v>
      </c>
      <c r="D156" s="3" t="str">
        <f>HYPERLINK("mailto:natanaelbarbosa@outlook.com","natanaelbarbosa@outlook.com")</f>
        <v>natanaelbarbosa@outlook.com</v>
      </c>
      <c r="E156" s="1" t="s">
        <v>19</v>
      </c>
      <c r="F156" s="4" t="s">
        <v>26</v>
      </c>
      <c r="G156" s="5">
        <v>6.82</v>
      </c>
    </row>
    <row r="157" spans="1:7" s="29" customFormat="1">
      <c r="A157" s="1">
        <v>91</v>
      </c>
      <c r="B157" s="2" t="s">
        <v>308</v>
      </c>
      <c r="C157" s="2" t="s">
        <v>309</v>
      </c>
      <c r="D157" s="3" t="str">
        <f>HYPERLINK("mailto:lindyane.ramos@hotmail.com","lindyane.ramos@hotmail.com")</f>
        <v>lindyane.ramos@hotmail.com</v>
      </c>
      <c r="E157" s="1" t="s">
        <v>21</v>
      </c>
      <c r="F157" s="4" t="s">
        <v>26</v>
      </c>
      <c r="G157" s="5">
        <v>6.75</v>
      </c>
    </row>
    <row r="158" spans="1:7" s="29" customFormat="1">
      <c r="A158" s="1">
        <v>220</v>
      </c>
      <c r="B158" s="2" t="s">
        <v>310</v>
      </c>
      <c r="C158" s="2" t="s">
        <v>311</v>
      </c>
      <c r="D158" s="3" t="s">
        <v>312</v>
      </c>
      <c r="E158" s="1" t="s">
        <v>67</v>
      </c>
      <c r="F158" s="4" t="s">
        <v>26</v>
      </c>
      <c r="G158" s="5">
        <v>6.73</v>
      </c>
    </row>
    <row r="159" spans="1:7" s="29" customFormat="1">
      <c r="A159" s="1">
        <v>108</v>
      </c>
      <c r="B159" s="2" t="s">
        <v>313</v>
      </c>
      <c r="C159" s="2" t="s">
        <v>314</v>
      </c>
      <c r="D159" s="3" t="str">
        <f>HYPERLINK("mailto:julioluciano_@hotmail.com","julioluciano_@hotmail.com")</f>
        <v>julioluciano_@hotmail.com</v>
      </c>
      <c r="E159" s="1" t="s">
        <v>71</v>
      </c>
      <c r="F159" s="4" t="s">
        <v>26</v>
      </c>
      <c r="G159" s="5">
        <v>6.72</v>
      </c>
    </row>
    <row r="160" spans="1:7" s="29" customFormat="1">
      <c r="A160" s="1">
        <v>14</v>
      </c>
      <c r="B160" s="2" t="s">
        <v>326</v>
      </c>
      <c r="C160" s="2" t="s">
        <v>327</v>
      </c>
      <c r="D160" s="3" t="str">
        <f>HYPERLINK("mailto:cgomes.aju@hotmail.com","cgomes.aju@hotmail.com")</f>
        <v>cgomes.aju@hotmail.com</v>
      </c>
      <c r="E160" s="1" t="s">
        <v>21</v>
      </c>
      <c r="F160" s="4" t="s">
        <v>26</v>
      </c>
      <c r="G160" s="5">
        <v>6.71</v>
      </c>
    </row>
    <row r="161" spans="1:7" s="29" customFormat="1">
      <c r="A161" s="1">
        <v>214</v>
      </c>
      <c r="B161" s="2" t="s">
        <v>328</v>
      </c>
      <c r="C161" s="2" t="s">
        <v>329</v>
      </c>
      <c r="D161" s="3" t="s">
        <v>330</v>
      </c>
      <c r="E161" s="1" t="s">
        <v>21</v>
      </c>
      <c r="F161" s="4" t="s">
        <v>26</v>
      </c>
      <c r="G161" s="5">
        <v>6.71</v>
      </c>
    </row>
    <row r="162" spans="1:7" s="29" customFormat="1">
      <c r="A162" s="1">
        <v>103</v>
      </c>
      <c r="B162" s="2" t="s">
        <v>331</v>
      </c>
      <c r="C162" s="2" t="s">
        <v>332</v>
      </c>
      <c r="D162" s="3" t="str">
        <f>HYPERLINK("mailto:paullynha25_8@hotmail.com","paullynha25_8@hotmail.com")</f>
        <v>paullynha25_8@hotmail.com</v>
      </c>
      <c r="E162" s="1" t="s">
        <v>46</v>
      </c>
      <c r="F162" s="4" t="s">
        <v>26</v>
      </c>
      <c r="G162" s="5">
        <v>6.7</v>
      </c>
    </row>
    <row r="163" spans="1:7" s="29" customFormat="1">
      <c r="A163" s="1">
        <v>25</v>
      </c>
      <c r="B163" s="2" t="s">
        <v>22</v>
      </c>
      <c r="C163" s="2" t="s">
        <v>333</v>
      </c>
      <c r="D163" s="3" t="str">
        <f>HYPERLINK("mailto:l.fernando.13@hotmail.com","l.fernando.13@hotmail.com")</f>
        <v>l.fernando.13@hotmail.com</v>
      </c>
      <c r="E163" s="1" t="s">
        <v>19</v>
      </c>
      <c r="F163" s="4" t="s">
        <v>26</v>
      </c>
      <c r="G163" s="5">
        <v>6.68</v>
      </c>
    </row>
    <row r="164" spans="1:7" s="29" customFormat="1">
      <c r="A164" s="1">
        <v>60</v>
      </c>
      <c r="B164" s="2" t="s">
        <v>342</v>
      </c>
      <c r="C164" s="2" t="s">
        <v>343</v>
      </c>
      <c r="D164" s="3" t="str">
        <f>HYPERLINK("mailto:melwilma2010@gmail.com","melwilma2010@gmail.com")</f>
        <v>melwilma2010@gmail.com</v>
      </c>
      <c r="E164" s="1" t="s">
        <v>46</v>
      </c>
      <c r="F164" s="4" t="s">
        <v>26</v>
      </c>
      <c r="G164" s="5">
        <v>6.54</v>
      </c>
    </row>
    <row r="165" spans="1:7" s="29" customFormat="1">
      <c r="A165" s="1">
        <v>89</v>
      </c>
      <c r="B165" s="2" t="s">
        <v>344</v>
      </c>
      <c r="C165" s="2" t="s">
        <v>345</v>
      </c>
      <c r="D165" s="3" t="str">
        <f>HYPERLINK("mailto:edvaniamelo.1986@hotmail.com","edvaniamelo.1986@hotmail.com")</f>
        <v>edvaniamelo.1986@hotmail.com</v>
      </c>
      <c r="E165" s="1" t="s">
        <v>46</v>
      </c>
      <c r="F165" s="4" t="s">
        <v>26</v>
      </c>
      <c r="G165" s="5">
        <v>6.52</v>
      </c>
    </row>
    <row r="166" spans="1:7" s="29" customFormat="1">
      <c r="A166" s="1">
        <v>241</v>
      </c>
      <c r="B166" s="2" t="s">
        <v>346</v>
      </c>
      <c r="C166" s="2" t="s">
        <v>347</v>
      </c>
      <c r="D166" s="3" t="s">
        <v>348</v>
      </c>
      <c r="E166" s="1" t="s">
        <v>19</v>
      </c>
      <c r="F166" s="4" t="s">
        <v>26</v>
      </c>
      <c r="G166" s="5">
        <v>6.52</v>
      </c>
    </row>
    <row r="167" spans="1:7" s="29" customFormat="1">
      <c r="A167" s="1">
        <v>137</v>
      </c>
      <c r="B167" s="2" t="s">
        <v>617</v>
      </c>
      <c r="C167" s="2" t="s">
        <v>623</v>
      </c>
      <c r="D167" s="35" t="s">
        <v>624</v>
      </c>
      <c r="E167" s="1" t="s">
        <v>46</v>
      </c>
      <c r="F167" s="4" t="s">
        <v>26</v>
      </c>
      <c r="G167" s="5">
        <v>6.49</v>
      </c>
    </row>
    <row r="168" spans="1:7" s="29" customFormat="1">
      <c r="A168" s="1">
        <v>229</v>
      </c>
      <c r="B168" s="2" t="s">
        <v>349</v>
      </c>
      <c r="C168" s="2" t="s">
        <v>350</v>
      </c>
      <c r="D168" s="3" t="s">
        <v>351</v>
      </c>
      <c r="E168" s="1" t="s">
        <v>19</v>
      </c>
      <c r="F168" s="4" t="s">
        <v>26</v>
      </c>
      <c r="G168" s="5">
        <v>6.47</v>
      </c>
    </row>
    <row r="169" spans="1:7" s="29" customFormat="1">
      <c r="A169" s="6">
        <v>170</v>
      </c>
      <c r="B169" s="7" t="s">
        <v>352</v>
      </c>
      <c r="C169" s="7" t="s">
        <v>353</v>
      </c>
      <c r="D169" s="8" t="s">
        <v>354</v>
      </c>
      <c r="E169" s="6" t="s">
        <v>355</v>
      </c>
      <c r="F169" s="9" t="s">
        <v>26</v>
      </c>
      <c r="G169" s="10">
        <v>6.46</v>
      </c>
    </row>
    <row r="170" spans="1:7" s="29" customFormat="1">
      <c r="A170" s="1">
        <v>8</v>
      </c>
      <c r="B170" s="2" t="s">
        <v>356</v>
      </c>
      <c r="C170" s="2" t="s">
        <v>357</v>
      </c>
      <c r="D170" s="3" t="str">
        <f>HYPERLINK("mailto:rosangela3x4@hotmail.com","rosangela3x4@hotmail.com")</f>
        <v>rosangela3x4@hotmail.com</v>
      </c>
      <c r="E170" s="1" t="s">
        <v>46</v>
      </c>
      <c r="F170" s="4" t="s">
        <v>26</v>
      </c>
      <c r="G170" s="5">
        <v>6.37</v>
      </c>
    </row>
    <row r="171" spans="1:7" s="29" customFormat="1">
      <c r="A171" s="1">
        <v>101</v>
      </c>
      <c r="B171" s="2" t="s">
        <v>358</v>
      </c>
      <c r="C171" s="2" t="s">
        <v>359</v>
      </c>
      <c r="D171" s="3" t="str">
        <f>HYPERLINK("mailto:brunosantos94@outlook.com","brunosantos94@outlook.com")</f>
        <v>brunosantos94@outlook.com</v>
      </c>
      <c r="E171" s="1" t="s">
        <v>360</v>
      </c>
      <c r="F171" s="4" t="s">
        <v>26</v>
      </c>
      <c r="G171" s="5">
        <v>6.32</v>
      </c>
    </row>
    <row r="172" spans="1:7" s="29" customFormat="1">
      <c r="A172" s="1">
        <v>230</v>
      </c>
      <c r="B172" s="2" t="s">
        <v>361</v>
      </c>
      <c r="C172" s="2" t="s">
        <v>362</v>
      </c>
      <c r="D172" s="3" t="s">
        <v>363</v>
      </c>
      <c r="E172" s="1" t="s">
        <v>19</v>
      </c>
      <c r="F172" s="4" t="s">
        <v>26</v>
      </c>
      <c r="G172" s="5">
        <v>6.28</v>
      </c>
    </row>
    <row r="173" spans="1:7" s="29" customFormat="1">
      <c r="A173" s="6">
        <v>146</v>
      </c>
      <c r="B173" s="7" t="s">
        <v>383</v>
      </c>
      <c r="C173" s="7" t="s">
        <v>384</v>
      </c>
      <c r="D173" s="8" t="s">
        <v>385</v>
      </c>
      <c r="E173" s="6"/>
      <c r="F173" s="9" t="s">
        <v>26</v>
      </c>
      <c r="G173" s="10">
        <v>6.27</v>
      </c>
    </row>
    <row r="174" spans="1:7" s="29" customFormat="1">
      <c r="A174" s="1">
        <v>27</v>
      </c>
      <c r="B174" s="2" t="s">
        <v>386</v>
      </c>
      <c r="C174" s="2" t="s">
        <v>387</v>
      </c>
      <c r="D174" s="2" t="str">
        <f>HYPERLINK("mailto:suellemrachel@hotmail.com","suellemrachel@hotmail.com")</f>
        <v>suellemrachel@hotmail.com</v>
      </c>
      <c r="E174" s="1" t="s">
        <v>21</v>
      </c>
      <c r="F174" s="4" t="s">
        <v>26</v>
      </c>
      <c r="G174" s="5">
        <v>6.23</v>
      </c>
    </row>
    <row r="175" spans="1:7" s="29" customFormat="1">
      <c r="A175" s="1">
        <v>195</v>
      </c>
      <c r="B175" s="2" t="s">
        <v>388</v>
      </c>
      <c r="C175" s="2" t="s">
        <v>389</v>
      </c>
      <c r="D175" s="3" t="s">
        <v>390</v>
      </c>
      <c r="E175" s="1" t="s">
        <v>46</v>
      </c>
      <c r="F175" s="4" t="s">
        <v>26</v>
      </c>
      <c r="G175" s="5">
        <v>6.16</v>
      </c>
    </row>
    <row r="176" spans="1:7" s="29" customFormat="1">
      <c r="A176" s="1">
        <v>181</v>
      </c>
      <c r="B176" s="2" t="s">
        <v>391</v>
      </c>
      <c r="C176" s="2" t="s">
        <v>392</v>
      </c>
      <c r="D176" s="3" t="s">
        <v>393</v>
      </c>
      <c r="E176" s="1" t="s">
        <v>19</v>
      </c>
      <c r="F176" s="4" t="s">
        <v>26</v>
      </c>
      <c r="G176" s="5">
        <v>6.07</v>
      </c>
    </row>
    <row r="177" spans="1:7" s="29" customFormat="1">
      <c r="A177" s="1">
        <v>75</v>
      </c>
      <c r="B177" s="2" t="s">
        <v>394</v>
      </c>
      <c r="C177" s="2" t="s">
        <v>395</v>
      </c>
      <c r="D177" s="3" t="str">
        <f>HYPERLINK("mailto:felipejp22@live.com","felipejp22@live.com")</f>
        <v>felipejp22@live.com</v>
      </c>
      <c r="E177" s="1" t="s">
        <v>46</v>
      </c>
      <c r="F177" s="4" t="s">
        <v>26</v>
      </c>
      <c r="G177" s="5">
        <v>6.02</v>
      </c>
    </row>
    <row r="178" spans="1:7" s="29" customFormat="1">
      <c r="A178" s="1">
        <v>64</v>
      </c>
      <c r="B178" s="2" t="s">
        <v>396</v>
      </c>
      <c r="C178" s="2" t="s">
        <v>397</v>
      </c>
      <c r="D178" s="3" t="str">
        <f>HYPERLINK("mailto:rosiel-souza@hotmail.com","rosiel-souza@hotmail.com")</f>
        <v>rosiel-souza@hotmail.com</v>
      </c>
      <c r="E178" s="1" t="s">
        <v>21</v>
      </c>
      <c r="F178" s="4" t="s">
        <v>26</v>
      </c>
      <c r="G178" s="5">
        <v>5.8</v>
      </c>
    </row>
    <row r="179" spans="1:7" s="29" customFormat="1">
      <c r="A179" s="1">
        <v>180</v>
      </c>
      <c r="B179" s="2" t="s">
        <v>398</v>
      </c>
      <c r="C179" s="2" t="s">
        <v>399</v>
      </c>
      <c r="D179" s="3" t="s">
        <v>400</v>
      </c>
      <c r="E179" s="1" t="s">
        <v>46</v>
      </c>
      <c r="F179" s="4" t="s">
        <v>26</v>
      </c>
      <c r="G179" s="5">
        <v>5.69</v>
      </c>
    </row>
    <row r="180" spans="1:7" s="29" customFormat="1">
      <c r="A180" s="1">
        <v>93</v>
      </c>
      <c r="B180" s="2" t="s">
        <v>401</v>
      </c>
      <c r="C180" s="2" t="s">
        <v>402</v>
      </c>
      <c r="D180" s="3" t="str">
        <f>HYPERLINK("mailto:ziul_322@hotmail.com","ziul_322@hotmail.com")</f>
        <v>ziul_322@hotmail.com</v>
      </c>
      <c r="E180" s="1" t="s">
        <v>46</v>
      </c>
      <c r="F180" s="4" t="s">
        <v>26</v>
      </c>
      <c r="G180" s="5">
        <v>5.68</v>
      </c>
    </row>
    <row r="181" spans="1:7" s="29" customFormat="1">
      <c r="A181" s="1">
        <v>1</v>
      </c>
      <c r="B181" s="2" t="s">
        <v>403</v>
      </c>
      <c r="C181" s="2" t="s">
        <v>404</v>
      </c>
      <c r="D181" s="3" t="str">
        <f>HYPERLINK("mailto:susunikita@hotmail.com","susunikita@hotmail.com")</f>
        <v>susunikita@hotmail.com</v>
      </c>
      <c r="E181" s="1" t="s">
        <v>21</v>
      </c>
      <c r="F181" s="4" t="s">
        <v>26</v>
      </c>
      <c r="G181" s="5">
        <v>5.67</v>
      </c>
    </row>
    <row r="182" spans="1:7" s="29" customFormat="1">
      <c r="A182" s="1">
        <v>191</v>
      </c>
      <c r="B182" s="2" t="s">
        <v>405</v>
      </c>
      <c r="C182" s="2" t="s">
        <v>406</v>
      </c>
      <c r="D182" s="3" t="s">
        <v>407</v>
      </c>
      <c r="E182" s="1" t="s">
        <v>46</v>
      </c>
      <c r="F182" s="4" t="s">
        <v>26</v>
      </c>
      <c r="G182" s="5">
        <v>5.5</v>
      </c>
    </row>
    <row r="183" spans="1:7" s="29" customFormat="1">
      <c r="A183" s="1">
        <v>207</v>
      </c>
      <c r="B183" s="2" t="s">
        <v>408</v>
      </c>
      <c r="C183" s="2" t="s">
        <v>409</v>
      </c>
      <c r="D183" s="3" t="s">
        <v>410</v>
      </c>
      <c r="E183" s="1" t="s">
        <v>19</v>
      </c>
      <c r="F183" s="4" t="s">
        <v>26</v>
      </c>
      <c r="G183" s="5">
        <v>5.04</v>
      </c>
    </row>
    <row r="184" spans="1:7" s="29" customFormat="1">
      <c r="A184" s="1">
        <v>109</v>
      </c>
      <c r="B184" s="2" t="s">
        <v>411</v>
      </c>
      <c r="C184" s="2" t="s">
        <v>412</v>
      </c>
      <c r="D184" s="3" t="str">
        <f>HYPERLINK("mailto:carlossandro.sa@gmail.com","carlossandro.sa@gmail.com")</f>
        <v>carlossandro.sa@gmail.com</v>
      </c>
      <c r="E184" s="1" t="s">
        <v>19</v>
      </c>
      <c r="F184" s="4" t="s">
        <v>26</v>
      </c>
      <c r="G184" s="5">
        <v>5.0199999999999996</v>
      </c>
    </row>
    <row r="185" spans="1:7" s="29" customFormat="1">
      <c r="A185" s="1">
        <v>201</v>
      </c>
      <c r="B185" s="2" t="s">
        <v>413</v>
      </c>
      <c r="C185" s="2" t="s">
        <v>414</v>
      </c>
      <c r="D185" s="3" t="s">
        <v>415</v>
      </c>
      <c r="E185" s="1" t="s">
        <v>19</v>
      </c>
      <c r="F185" s="4" t="s">
        <v>26</v>
      </c>
      <c r="G185" s="5">
        <v>5.01</v>
      </c>
    </row>
    <row r="186" spans="1:7" s="29" customFormat="1">
      <c r="A186" s="1">
        <v>165</v>
      </c>
      <c r="B186" s="2" t="s">
        <v>416</v>
      </c>
      <c r="C186" s="2" t="s">
        <v>417</v>
      </c>
      <c r="D186" s="3" t="str">
        <f>HYPERLINK("mailto:elias_santista55@hotmail.com","elias_santista55@hotmail.com")</f>
        <v>elias_santista55@hotmail.com</v>
      </c>
      <c r="E186" s="1" t="s">
        <v>67</v>
      </c>
      <c r="F186" s="4" t="s">
        <v>26</v>
      </c>
      <c r="G186" s="5">
        <v>4.8099999999999996</v>
      </c>
    </row>
    <row r="187" spans="1:7" s="29" customFormat="1">
      <c r="A187" s="1">
        <v>102</v>
      </c>
      <c r="B187" s="2" t="s">
        <v>418</v>
      </c>
      <c r="C187" s="2" t="s">
        <v>419</v>
      </c>
      <c r="D187" s="3" t="str">
        <f>HYPERLINK("mailto:wienna_adryannlima@hotmail.com","wienna_adryannlima@hotmail.com")</f>
        <v>wienna_adryannlima@hotmail.com</v>
      </c>
      <c r="E187" s="1" t="s">
        <v>46</v>
      </c>
      <c r="F187" s="4" t="s">
        <v>26</v>
      </c>
      <c r="G187" s="5">
        <v>4.76</v>
      </c>
    </row>
    <row r="188" spans="1:7" s="29" customFormat="1">
      <c r="A188" s="6">
        <v>88</v>
      </c>
      <c r="B188" s="7" t="s">
        <v>420</v>
      </c>
      <c r="C188" s="7" t="s">
        <v>421</v>
      </c>
      <c r="D188" s="8" t="str">
        <f>HYPERLINK("mailto:rodrigomourag@hotmail.com","rodrigomourag@hotmail.com")</f>
        <v>rodrigomourag@hotmail.com</v>
      </c>
      <c r="E188" s="6" t="s">
        <v>422</v>
      </c>
      <c r="F188" s="9" t="s">
        <v>26</v>
      </c>
      <c r="G188" s="10">
        <v>4.7300000000000004</v>
      </c>
    </row>
    <row r="189" spans="1:7" s="29" customFormat="1">
      <c r="A189" s="1">
        <v>19</v>
      </c>
      <c r="B189" s="2" t="s">
        <v>423</v>
      </c>
      <c r="C189" s="2" t="s">
        <v>424</v>
      </c>
      <c r="D189" s="3" t="str">
        <f>HYPERLINK("mailto:adelton.ton_ds@yahoo.com.br","adelton.ton_ds@yahoo.com.br")</f>
        <v>adelton.ton_ds@yahoo.com.br</v>
      </c>
      <c r="E189" s="1" t="s">
        <v>21</v>
      </c>
      <c r="F189" s="4" t="s">
        <v>26</v>
      </c>
      <c r="G189" s="5">
        <v>4.25</v>
      </c>
    </row>
    <row r="190" spans="1:7" s="29" customFormat="1">
      <c r="A190" s="6">
        <v>32</v>
      </c>
      <c r="B190" s="7" t="s">
        <v>425</v>
      </c>
      <c r="C190" s="7" t="s">
        <v>426</v>
      </c>
      <c r="D190" s="8" t="str">
        <f>HYPERLINK("mailto:fernandosantoscosta@yahoo.com.br","fernandosantoscosta@yahoo.com.br")</f>
        <v>fernandosantoscosta@yahoo.com.br</v>
      </c>
      <c r="E190" s="6" t="s">
        <v>190</v>
      </c>
      <c r="F190" s="9" t="s">
        <v>26</v>
      </c>
      <c r="G190" s="10">
        <v>3.04</v>
      </c>
    </row>
    <row r="191" spans="1:7" s="29" customFormat="1">
      <c r="A191" s="1">
        <v>159</v>
      </c>
      <c r="B191" s="2" t="s">
        <v>427</v>
      </c>
      <c r="C191" s="2" t="s">
        <v>428</v>
      </c>
      <c r="D191" s="2" t="str">
        <f>HYPERLINK("mailto:tiagoteles.ifs@gmail.com","tiagoteles.ifs@gmail.com")</f>
        <v>tiagoteles.ifs@gmail.com</v>
      </c>
      <c r="E191" s="1" t="s">
        <v>19</v>
      </c>
      <c r="F191" s="4" t="s">
        <v>26</v>
      </c>
      <c r="G191" s="5">
        <v>2.71</v>
      </c>
    </row>
    <row r="192" spans="1:7" s="29" customFormat="1">
      <c r="A192" s="6">
        <v>7</v>
      </c>
      <c r="B192" s="7" t="s">
        <v>439</v>
      </c>
      <c r="C192" s="7" t="s">
        <v>440</v>
      </c>
      <c r="D192" s="8" t="str">
        <f>HYPERLINK("mailto:jose.gabrielandrade@hotmail.com","jose.gabrielandrade@hotmail.com")</f>
        <v>jose.gabrielandrade@hotmail.com</v>
      </c>
      <c r="E192" s="6"/>
      <c r="F192" s="9" t="s">
        <v>26</v>
      </c>
      <c r="G192" s="10">
        <v>0</v>
      </c>
    </row>
    <row r="193" spans="1:7" s="29" customFormat="1">
      <c r="A193" s="1">
        <v>11</v>
      </c>
      <c r="B193" s="2" t="s">
        <v>441</v>
      </c>
      <c r="C193" s="2" t="s">
        <v>442</v>
      </c>
      <c r="D193" s="3" t="str">
        <f>HYPERLINK("mailto:elizabeth.sym@hotmaiil.com","elizabeth.sym@hotmaiil.com")</f>
        <v>elizabeth.sym@hotmaiil.com</v>
      </c>
      <c r="E193" s="1" t="s">
        <v>21</v>
      </c>
      <c r="F193" s="4" t="s">
        <v>26</v>
      </c>
      <c r="G193" s="5">
        <v>0</v>
      </c>
    </row>
    <row r="194" spans="1:7" s="29" customFormat="1">
      <c r="A194" s="1">
        <v>12</v>
      </c>
      <c r="B194" s="2" t="s">
        <v>443</v>
      </c>
      <c r="C194" s="2" t="s">
        <v>444</v>
      </c>
      <c r="D194" s="3" t="str">
        <f>HYPERLINK("mailto:brendinha_nena@hotmail.com","brendinha_nena@hotmail.com")</f>
        <v>brendinha_nena@hotmail.com</v>
      </c>
      <c r="E194" s="1" t="s">
        <v>21</v>
      </c>
      <c r="F194" s="4" t="s">
        <v>26</v>
      </c>
      <c r="G194" s="5">
        <v>0</v>
      </c>
    </row>
    <row r="195" spans="1:7" s="29" customFormat="1">
      <c r="A195" s="1">
        <v>13</v>
      </c>
      <c r="B195" s="2" t="s">
        <v>445</v>
      </c>
      <c r="C195" s="2" t="s">
        <v>446</v>
      </c>
      <c r="D195" s="3" t="str">
        <f>HYPERLINK("mailto:mickley.oliveira@gmail.com","mickley.oliveira@gmail.com")</f>
        <v>mickley.oliveira@gmail.com</v>
      </c>
      <c r="E195" s="1" t="s">
        <v>21</v>
      </c>
      <c r="F195" s="4" t="s">
        <v>26</v>
      </c>
      <c r="G195" s="5">
        <v>0</v>
      </c>
    </row>
    <row r="196" spans="1:7" s="29" customFormat="1">
      <c r="A196" s="6">
        <v>21</v>
      </c>
      <c r="B196" s="7" t="s">
        <v>447</v>
      </c>
      <c r="C196" s="7" t="s">
        <v>448</v>
      </c>
      <c r="D196" s="8" t="str">
        <f>HYPERLINK("mailto:jesseacademico@hotmail.com","jesseacademico@hotmail.com")</f>
        <v>jesseacademico@hotmail.com</v>
      </c>
      <c r="E196" s="6" t="s">
        <v>63</v>
      </c>
      <c r="F196" s="9" t="s">
        <v>26</v>
      </c>
      <c r="G196" s="10">
        <v>0</v>
      </c>
    </row>
    <row r="197" spans="1:7" s="29" customFormat="1">
      <c r="A197" s="1">
        <v>22</v>
      </c>
      <c r="B197" s="2" t="s">
        <v>449</v>
      </c>
      <c r="C197" s="2" t="s">
        <v>450</v>
      </c>
      <c r="D197" s="3" t="str">
        <f>HYPERLINK("mailto:felipinhoisboy@hotmail.com","felipinhoisboy@hotmail.com")</f>
        <v>felipinhoisboy@hotmail.com</v>
      </c>
      <c r="E197" s="1" t="s">
        <v>21</v>
      </c>
      <c r="F197" s="4" t="s">
        <v>26</v>
      </c>
      <c r="G197" s="5">
        <v>0</v>
      </c>
    </row>
    <row r="198" spans="1:7" s="29" customFormat="1">
      <c r="A198" s="1">
        <v>24</v>
      </c>
      <c r="B198" s="2" t="s">
        <v>451</v>
      </c>
      <c r="C198" s="2" t="s">
        <v>452</v>
      </c>
      <c r="D198" s="3" t="str">
        <f>HYPERLINK("mailto:adnalindinha@yahoo.com.br","adnalindinha@yahoo.com.br")</f>
        <v>adnalindinha@yahoo.com.br</v>
      </c>
      <c r="E198" s="1" t="s">
        <v>21</v>
      </c>
      <c r="F198" s="4" t="s">
        <v>26</v>
      </c>
      <c r="G198" s="5">
        <v>0</v>
      </c>
    </row>
    <row r="199" spans="1:7" s="29" customFormat="1">
      <c r="A199" s="1">
        <v>26</v>
      </c>
      <c r="B199" s="2" t="s">
        <v>453</v>
      </c>
      <c r="C199" s="2" t="s">
        <v>454</v>
      </c>
      <c r="D199" s="3" t="str">
        <f>HYPERLINK("mailto:lana.jhuli@hotmail.com","lana.jhuli@hotmail.com")</f>
        <v>lana.jhuli@hotmail.com</v>
      </c>
      <c r="E199" s="1" t="s">
        <v>21</v>
      </c>
      <c r="F199" s="4" t="s">
        <v>26</v>
      </c>
      <c r="G199" s="5">
        <v>0</v>
      </c>
    </row>
    <row r="200" spans="1:7" s="29" customFormat="1">
      <c r="A200" s="6">
        <v>33</v>
      </c>
      <c r="B200" s="7" t="s">
        <v>455</v>
      </c>
      <c r="C200" s="7" t="s">
        <v>456</v>
      </c>
      <c r="D200" s="8" t="str">
        <f>HYPERLINK("mailto:guilherme.boroni@hotmail.com","guilherme.boroni@hotmail.com")</f>
        <v>guilherme.boroni@hotmail.com</v>
      </c>
      <c r="E200" s="6" t="s">
        <v>17</v>
      </c>
      <c r="F200" s="9" t="s">
        <v>26</v>
      </c>
      <c r="G200" s="10">
        <v>0</v>
      </c>
    </row>
    <row r="201" spans="1:7" s="29" customFormat="1">
      <c r="A201" s="1">
        <v>38</v>
      </c>
      <c r="B201" s="2" t="s">
        <v>457</v>
      </c>
      <c r="C201" s="2" t="s">
        <v>458</v>
      </c>
      <c r="D201" s="3" t="str">
        <f>HYPERLINK("mailto:arthuramorim@hotmail.com","arthuramorim@hotmail.com")</f>
        <v>arthuramorim@hotmail.com</v>
      </c>
      <c r="E201" s="1" t="s">
        <v>34</v>
      </c>
      <c r="F201" s="4" t="s">
        <v>26</v>
      </c>
      <c r="G201" s="5">
        <v>0</v>
      </c>
    </row>
    <row r="202" spans="1:7" s="29" customFormat="1">
      <c r="A202" s="1">
        <v>40</v>
      </c>
      <c r="B202" s="2" t="s">
        <v>20</v>
      </c>
      <c r="C202" s="2" t="s">
        <v>283</v>
      </c>
      <c r="D202" s="3" t="str">
        <f>HYPERLINK("mailto:isabellyoliveira@live.com","isabellyoliveira@live.com")</f>
        <v>isabellyoliveira@live.com</v>
      </c>
      <c r="E202" s="1" t="s">
        <v>21</v>
      </c>
      <c r="F202" s="4" t="s">
        <v>26</v>
      </c>
      <c r="G202" s="5">
        <v>0</v>
      </c>
    </row>
    <row r="203" spans="1:7" s="29" customFormat="1">
      <c r="A203" s="1">
        <v>46</v>
      </c>
      <c r="B203" s="2" t="s">
        <v>459</v>
      </c>
      <c r="C203" s="2" t="s">
        <v>460</v>
      </c>
      <c r="D203" s="3" t="str">
        <f>HYPERLINK("mailto:ceceu227@gmail.com","ceceu227@gmail.com")</f>
        <v>ceceu227@gmail.com</v>
      </c>
      <c r="E203" s="1" t="s">
        <v>21</v>
      </c>
      <c r="F203" s="4" t="s">
        <v>26</v>
      </c>
      <c r="G203" s="5">
        <v>0</v>
      </c>
    </row>
    <row r="204" spans="1:7" s="29" customFormat="1">
      <c r="A204" s="1">
        <v>51</v>
      </c>
      <c r="B204" s="2" t="s">
        <v>463</v>
      </c>
      <c r="C204" s="2" t="s">
        <v>464</v>
      </c>
      <c r="D204" s="3" t="str">
        <f>HYPERLINK("mailto:manueli20101@hotmail.com","manueli20101@hotmail.com")</f>
        <v>manueli20101@hotmail.com</v>
      </c>
      <c r="E204" s="1" t="s">
        <v>21</v>
      </c>
      <c r="F204" s="4" t="s">
        <v>26</v>
      </c>
      <c r="G204" s="5">
        <v>0</v>
      </c>
    </row>
    <row r="205" spans="1:7" s="29" customFormat="1">
      <c r="A205" s="1">
        <v>52</v>
      </c>
      <c r="B205" s="2" t="s">
        <v>465</v>
      </c>
      <c r="C205" s="2" t="s">
        <v>466</v>
      </c>
      <c r="D205" s="3" t="str">
        <f>HYPERLINK("mailto:xtz_joyce@hotmail.com.br","xtz_joyce@hotmail.com.br")</f>
        <v>xtz_joyce@hotmail.com.br</v>
      </c>
      <c r="E205" s="1" t="s">
        <v>21</v>
      </c>
      <c r="F205" s="4" t="s">
        <v>26</v>
      </c>
      <c r="G205" s="5">
        <v>0</v>
      </c>
    </row>
    <row r="206" spans="1:7" s="29" customFormat="1">
      <c r="A206" s="1">
        <v>53</v>
      </c>
      <c r="B206" s="2" t="s">
        <v>467</v>
      </c>
      <c r="C206" s="2" t="s">
        <v>468</v>
      </c>
      <c r="D206" s="3" t="str">
        <f>HYPERLINK("mailto:luiz_felipe_carneiro@hotmail.com","luiz_felipe_carneiro@hotmail.com")</f>
        <v>luiz_felipe_carneiro@hotmail.com</v>
      </c>
      <c r="E206" s="1" t="s">
        <v>144</v>
      </c>
      <c r="F206" s="4" t="s">
        <v>26</v>
      </c>
      <c r="G206" s="5">
        <v>0</v>
      </c>
    </row>
    <row r="207" spans="1:7" s="29" customFormat="1">
      <c r="A207" s="1">
        <v>55</v>
      </c>
      <c r="B207" s="2" t="s">
        <v>469</v>
      </c>
      <c r="C207" s="2" t="s">
        <v>470</v>
      </c>
      <c r="D207" s="3" t="str">
        <f>HYPERLINK("mailto:angelica.pssouza@hotmail.com","angelica.pssouza@hotmail.com")</f>
        <v>angelica.pssouza@hotmail.com</v>
      </c>
      <c r="E207" s="1" t="s">
        <v>21</v>
      </c>
      <c r="F207" s="4" t="s">
        <v>26</v>
      </c>
      <c r="G207" s="5">
        <v>0</v>
      </c>
    </row>
    <row r="208" spans="1:7" s="29" customFormat="1">
      <c r="A208" s="1">
        <v>63</v>
      </c>
      <c r="B208" s="2" t="s">
        <v>471</v>
      </c>
      <c r="C208" s="2" t="s">
        <v>472</v>
      </c>
      <c r="D208" s="3" t="str">
        <f>HYPERLINK("mailto:luisoctaviolisboa@hotmail.com","luisoctaviolisboa@hotmail.com")</f>
        <v>luisoctaviolisboa@hotmail.com</v>
      </c>
      <c r="E208" s="1" t="s">
        <v>21</v>
      </c>
      <c r="F208" s="4" t="s">
        <v>26</v>
      </c>
      <c r="G208" s="5">
        <v>0</v>
      </c>
    </row>
    <row r="209" spans="1:7" s="29" customFormat="1">
      <c r="A209" s="1">
        <v>66</v>
      </c>
      <c r="B209" s="2" t="s">
        <v>473</v>
      </c>
      <c r="C209" s="2" t="s">
        <v>474</v>
      </c>
      <c r="D209" s="3" t="str">
        <f>HYPERLINK("mailto:nathymendes17@hotmail.com","nathymendes17@hotmail.com")</f>
        <v>nathymendes17@hotmail.com</v>
      </c>
      <c r="E209" s="1" t="s">
        <v>21</v>
      </c>
      <c r="F209" s="4" t="s">
        <v>26</v>
      </c>
      <c r="G209" s="5">
        <v>0</v>
      </c>
    </row>
    <row r="210" spans="1:7" s="29" customFormat="1">
      <c r="A210" s="1">
        <v>72</v>
      </c>
      <c r="B210" s="2" t="s">
        <v>475</v>
      </c>
      <c r="C210" s="2" t="s">
        <v>476</v>
      </c>
      <c r="D210" s="3" t="str">
        <f>HYPERLINK("mailto:ju.powerful@hotmail.com","ju.powerful@hotmail.com")</f>
        <v>ju.powerful@hotmail.com</v>
      </c>
      <c r="E210" s="1" t="s">
        <v>46</v>
      </c>
      <c r="F210" s="4" t="s">
        <v>26</v>
      </c>
      <c r="G210" s="5">
        <v>0</v>
      </c>
    </row>
    <row r="211" spans="1:7" s="29" customFormat="1">
      <c r="A211" s="1">
        <v>74</v>
      </c>
      <c r="B211" s="2" t="s">
        <v>477</v>
      </c>
      <c r="C211" s="2" t="s">
        <v>478</v>
      </c>
      <c r="D211" s="3" t="str">
        <f>HYPERLINK("mailto:wandeson.aracaju@hotmail.com","wandeson.aracaju@hotmail.com")</f>
        <v>wandeson.aracaju@hotmail.com</v>
      </c>
      <c r="E211" s="1" t="s">
        <v>21</v>
      </c>
      <c r="F211" s="4" t="s">
        <v>26</v>
      </c>
      <c r="G211" s="5">
        <v>0</v>
      </c>
    </row>
    <row r="212" spans="1:7" s="29" customFormat="1">
      <c r="A212" s="6">
        <v>77</v>
      </c>
      <c r="B212" s="7" t="s">
        <v>479</v>
      </c>
      <c r="C212" s="7" t="s">
        <v>480</v>
      </c>
      <c r="D212" s="8" t="str">
        <f>HYPERLINK("mailto:tammyele@hotmail.com","tammyele@hotmail.com")</f>
        <v>tammyele@hotmail.com</v>
      </c>
      <c r="E212" s="6" t="s">
        <v>77</v>
      </c>
      <c r="F212" s="9" t="s">
        <v>26</v>
      </c>
      <c r="G212" s="10">
        <v>0</v>
      </c>
    </row>
    <row r="213" spans="1:7" s="29" customFormat="1">
      <c r="A213" s="1">
        <v>78</v>
      </c>
      <c r="B213" s="2" t="s">
        <v>481</v>
      </c>
      <c r="C213" s="2" t="s">
        <v>482</v>
      </c>
      <c r="D213" s="3" t="str">
        <f>HYPERLINK("mailto:louanaleite@gmail.com","louanaleite@gmail.com")</f>
        <v>louanaleite@gmail.com</v>
      </c>
      <c r="E213" s="1" t="s">
        <v>21</v>
      </c>
      <c r="F213" s="4" t="s">
        <v>26</v>
      </c>
      <c r="G213" s="5">
        <v>0</v>
      </c>
    </row>
    <row r="214" spans="1:7" s="29" customFormat="1">
      <c r="A214" s="1">
        <v>79</v>
      </c>
      <c r="B214" s="2" t="s">
        <v>483</v>
      </c>
      <c r="C214" s="2" t="s">
        <v>484</v>
      </c>
      <c r="D214" s="3" t="str">
        <f>HYPERLINK("mailto:pedro_v.viana@hotmail.com","pedro_v.viana@hotmail.com")</f>
        <v>pedro_v.viana@hotmail.com</v>
      </c>
      <c r="E214" s="1" t="s">
        <v>21</v>
      </c>
      <c r="F214" s="4" t="s">
        <v>26</v>
      </c>
      <c r="G214" s="5">
        <v>0</v>
      </c>
    </row>
    <row r="215" spans="1:7" s="29" customFormat="1">
      <c r="A215" s="1">
        <v>80</v>
      </c>
      <c r="B215" s="2" t="s">
        <v>485</v>
      </c>
      <c r="C215" s="2" t="s">
        <v>486</v>
      </c>
      <c r="D215" s="3" t="str">
        <f>HYPERLINK("mailto:cryslainekarina@yahoo.com.br","cryslainekarina@yahoo.com.br")</f>
        <v>cryslainekarina@yahoo.com.br</v>
      </c>
      <c r="E215" s="1" t="s">
        <v>21</v>
      </c>
      <c r="F215" s="4" t="s">
        <v>26</v>
      </c>
      <c r="G215" s="5">
        <v>0</v>
      </c>
    </row>
    <row r="216" spans="1:7" s="29" customFormat="1">
      <c r="A216" s="6">
        <v>90</v>
      </c>
      <c r="B216" s="7" t="s">
        <v>487</v>
      </c>
      <c r="C216" s="7" t="s">
        <v>488</v>
      </c>
      <c r="D216" s="8" t="str">
        <f>HYPERLINK("mailto:kotichapa@hotmail.com","kotichapa@hotmail.com")</f>
        <v>kotichapa@hotmail.com</v>
      </c>
      <c r="E216" s="6"/>
      <c r="F216" s="9" t="s">
        <v>26</v>
      </c>
      <c r="G216" s="10">
        <v>0</v>
      </c>
    </row>
    <row r="217" spans="1:7" s="29" customFormat="1">
      <c r="A217" s="1">
        <v>97</v>
      </c>
      <c r="B217" s="2" t="s">
        <v>489</v>
      </c>
      <c r="C217" s="2" t="s">
        <v>490</v>
      </c>
      <c r="D217" s="3" t="s">
        <v>491</v>
      </c>
      <c r="E217" s="1" t="s">
        <v>67</v>
      </c>
      <c r="F217" s="4" t="s">
        <v>26</v>
      </c>
      <c r="G217" s="5">
        <v>0</v>
      </c>
    </row>
    <row r="218" spans="1:7" s="29" customFormat="1">
      <c r="A218" s="6">
        <v>105</v>
      </c>
      <c r="B218" s="7" t="s">
        <v>492</v>
      </c>
      <c r="C218" s="7" t="s">
        <v>493</v>
      </c>
      <c r="D218" s="8" t="s">
        <v>494</v>
      </c>
      <c r="E218" s="6" t="s">
        <v>190</v>
      </c>
      <c r="F218" s="9" t="s">
        <v>26</v>
      </c>
      <c r="G218" s="10">
        <v>0</v>
      </c>
    </row>
    <row r="219" spans="1:7" s="29" customFormat="1">
      <c r="A219" s="1">
        <v>107</v>
      </c>
      <c r="B219" s="2" t="s">
        <v>269</v>
      </c>
      <c r="C219" s="2" t="s">
        <v>270</v>
      </c>
      <c r="D219" s="3" t="str">
        <f>HYPERLINK("mailto:james_bispo92@hotmail.com","james_bispo92@hotmail.com")</f>
        <v>james_bispo92@hotmail.com</v>
      </c>
      <c r="E219" s="1" t="s">
        <v>21</v>
      </c>
      <c r="F219" s="4" t="s">
        <v>26</v>
      </c>
      <c r="G219" s="5">
        <v>0</v>
      </c>
    </row>
    <row r="220" spans="1:7" s="29" customFormat="1">
      <c r="A220" s="1">
        <v>112</v>
      </c>
      <c r="B220" s="2" t="s">
        <v>495</v>
      </c>
      <c r="C220" s="2" t="s">
        <v>496</v>
      </c>
      <c r="D220" s="3" t="str">
        <f>HYPERLINK("mailto:geanfsoliveira@gmail.com","geanfsoliveira@gmail.com")</f>
        <v>geanfsoliveira@gmail.com</v>
      </c>
      <c r="E220" s="1" t="s">
        <v>83</v>
      </c>
      <c r="F220" s="4" t="s">
        <v>26</v>
      </c>
      <c r="G220" s="5">
        <v>0</v>
      </c>
    </row>
    <row r="221" spans="1:7" s="29" customFormat="1">
      <c r="A221" s="1">
        <v>113</v>
      </c>
      <c r="B221" s="2" t="s">
        <v>497</v>
      </c>
      <c r="C221" s="2" t="s">
        <v>498</v>
      </c>
      <c r="D221" s="3" t="s">
        <v>499</v>
      </c>
      <c r="E221" s="1" t="s">
        <v>67</v>
      </c>
      <c r="F221" s="4" t="s">
        <v>26</v>
      </c>
      <c r="G221" s="5">
        <v>0</v>
      </c>
    </row>
    <row r="222" spans="1:7" s="29" customFormat="1">
      <c r="A222" s="1">
        <v>114</v>
      </c>
      <c r="B222" s="2" t="s">
        <v>248</v>
      </c>
      <c r="C222" s="2" t="s">
        <v>500</v>
      </c>
      <c r="D222" s="3" t="s">
        <v>501</v>
      </c>
      <c r="E222" s="1" t="s">
        <v>19</v>
      </c>
      <c r="F222" s="4" t="s">
        <v>26</v>
      </c>
      <c r="G222" s="5">
        <v>0</v>
      </c>
    </row>
    <row r="223" spans="1:7" s="29" customFormat="1">
      <c r="A223" s="1">
        <v>115</v>
      </c>
      <c r="B223" s="2" t="s">
        <v>502</v>
      </c>
      <c r="C223" s="2" t="s">
        <v>503</v>
      </c>
      <c r="D223" s="3" t="str">
        <f>HYPERLINK("mailto:brendonbarreto2013@hotmail.com","brendonbarreto2013@hotmail.com")</f>
        <v>brendonbarreto2013@hotmail.com</v>
      </c>
      <c r="E223" s="1" t="s">
        <v>21</v>
      </c>
      <c r="F223" s="4" t="s">
        <v>26</v>
      </c>
      <c r="G223" s="5">
        <v>0</v>
      </c>
    </row>
    <row r="224" spans="1:7" s="29" customFormat="1">
      <c r="A224" s="1">
        <v>119</v>
      </c>
      <c r="B224" s="2" t="s">
        <v>504</v>
      </c>
      <c r="C224" s="2" t="s">
        <v>505</v>
      </c>
      <c r="D224" s="3" t="str">
        <f>HYPERLINK("mailto:caico.c@hotmail.com","caico.c@hotmail.com")</f>
        <v>caico.c@hotmail.com</v>
      </c>
      <c r="E224" s="1" t="s">
        <v>21</v>
      </c>
      <c r="F224" s="4" t="s">
        <v>26</v>
      </c>
      <c r="G224" s="5">
        <v>0</v>
      </c>
    </row>
    <row r="225" spans="1:7" s="29" customFormat="1">
      <c r="A225" s="6">
        <v>124</v>
      </c>
      <c r="B225" s="7" t="s">
        <v>506</v>
      </c>
      <c r="C225" s="7" t="s">
        <v>507</v>
      </c>
      <c r="D225" s="8" t="str">
        <f>HYPERLINK("mailto:claudemir.jose.lima@hotmail.com","claudemir.jose.lima@hotmail.com")</f>
        <v>claudemir.jose.lima@hotmail.com</v>
      </c>
      <c r="E225" s="6"/>
      <c r="F225" s="9" t="s">
        <v>26</v>
      </c>
      <c r="G225" s="10">
        <v>0</v>
      </c>
    </row>
    <row r="226" spans="1:7" s="29" customFormat="1">
      <c r="A226" s="6">
        <v>126</v>
      </c>
      <c r="B226" s="7" t="s">
        <v>508</v>
      </c>
      <c r="C226" s="7" t="s">
        <v>509</v>
      </c>
      <c r="D226" s="8" t="str">
        <f>HYPERLINK("mailto:brunoemanuel1993@gmail.com","brunoemanuel1993@gmail.com")</f>
        <v>brunoemanuel1993@gmail.com</v>
      </c>
      <c r="E226" s="6"/>
      <c r="F226" s="9" t="s">
        <v>26</v>
      </c>
      <c r="G226" s="10">
        <v>0</v>
      </c>
    </row>
    <row r="227" spans="1:7" s="29" customFormat="1">
      <c r="A227" s="1">
        <v>129</v>
      </c>
      <c r="B227" s="2" t="s">
        <v>510</v>
      </c>
      <c r="C227" s="2" t="s">
        <v>511</v>
      </c>
      <c r="D227" s="3" t="s">
        <v>512</v>
      </c>
      <c r="E227" s="1" t="s">
        <v>513</v>
      </c>
      <c r="F227" s="4" t="s">
        <v>26</v>
      </c>
      <c r="G227" s="5">
        <v>0</v>
      </c>
    </row>
    <row r="228" spans="1:7" s="29" customFormat="1">
      <c r="A228" s="1">
        <v>133</v>
      </c>
      <c r="B228" s="2" t="s">
        <v>514</v>
      </c>
      <c r="C228" s="2" t="s">
        <v>515</v>
      </c>
      <c r="D228" s="3" t="s">
        <v>516</v>
      </c>
      <c r="E228" s="1" t="s">
        <v>517</v>
      </c>
      <c r="F228" s="4" t="s">
        <v>26</v>
      </c>
      <c r="G228" s="5">
        <v>0</v>
      </c>
    </row>
    <row r="229" spans="1:7" s="29" customFormat="1">
      <c r="A229" s="1">
        <v>134</v>
      </c>
      <c r="B229" s="2" t="s">
        <v>518</v>
      </c>
      <c r="C229" s="2" t="s">
        <v>519</v>
      </c>
      <c r="D229" s="3" t="s">
        <v>520</v>
      </c>
      <c r="E229" s="1" t="s">
        <v>153</v>
      </c>
      <c r="F229" s="4" t="s">
        <v>26</v>
      </c>
      <c r="G229" s="5">
        <v>0</v>
      </c>
    </row>
    <row r="230" spans="1:7" s="29" customFormat="1">
      <c r="A230" s="1">
        <v>135</v>
      </c>
      <c r="B230" s="2" t="s">
        <v>521</v>
      </c>
      <c r="C230" s="2" t="s">
        <v>522</v>
      </c>
      <c r="D230" s="3" t="s">
        <v>523</v>
      </c>
      <c r="E230" s="1" t="s">
        <v>153</v>
      </c>
      <c r="F230" s="4" t="s">
        <v>26</v>
      </c>
      <c r="G230" s="5">
        <v>0</v>
      </c>
    </row>
    <row r="231" spans="1:7" s="29" customFormat="1">
      <c r="A231" s="1">
        <v>136</v>
      </c>
      <c r="B231" s="2" t="s">
        <v>524</v>
      </c>
      <c r="C231" s="2" t="s">
        <v>525</v>
      </c>
      <c r="D231" s="3" t="str">
        <f>HYPERLINK("mailto:arnaldoalvez@hotmail.com","arnaldoalvez@hotmail.com")</f>
        <v>arnaldoalvez@hotmail.com</v>
      </c>
      <c r="E231" s="1" t="s">
        <v>153</v>
      </c>
      <c r="F231" s="4" t="s">
        <v>26</v>
      </c>
      <c r="G231" s="5">
        <v>0</v>
      </c>
    </row>
    <row r="232" spans="1:7" s="29" customFormat="1">
      <c r="A232" s="6">
        <v>138</v>
      </c>
      <c r="B232" s="7" t="s">
        <v>526</v>
      </c>
      <c r="C232" s="7" t="s">
        <v>527</v>
      </c>
      <c r="D232" s="8" t="s">
        <v>528</v>
      </c>
      <c r="E232" s="6" t="s">
        <v>301</v>
      </c>
      <c r="F232" s="9" t="s">
        <v>26</v>
      </c>
      <c r="G232" s="10">
        <v>0</v>
      </c>
    </row>
    <row r="233" spans="1:7" s="29" customFormat="1">
      <c r="A233" s="1">
        <v>139</v>
      </c>
      <c r="B233" s="2" t="s">
        <v>529</v>
      </c>
      <c r="C233" s="2" t="s">
        <v>530</v>
      </c>
      <c r="D233" s="3" t="s">
        <v>531</v>
      </c>
      <c r="E233" s="1" t="s">
        <v>21</v>
      </c>
      <c r="F233" s="4" t="s">
        <v>26</v>
      </c>
      <c r="G233" s="5">
        <v>0</v>
      </c>
    </row>
    <row r="234" spans="1:7" s="29" customFormat="1">
      <c r="A234" s="1">
        <v>141</v>
      </c>
      <c r="B234" s="2" t="s">
        <v>532</v>
      </c>
      <c r="C234" s="2" t="s">
        <v>533</v>
      </c>
      <c r="D234" s="3" t="str">
        <f>HYPERLINK("mailto:mssilva1989@hotmail.com","mssilva1989@hotmail.com")</f>
        <v>mssilva1989@hotmail.com</v>
      </c>
      <c r="E234" s="1" t="s">
        <v>19</v>
      </c>
      <c r="F234" s="4" t="s">
        <v>26</v>
      </c>
      <c r="G234" s="5">
        <v>0</v>
      </c>
    </row>
    <row r="235" spans="1:7" s="29" customFormat="1">
      <c r="A235" s="1">
        <v>150</v>
      </c>
      <c r="B235" s="2" t="s">
        <v>534</v>
      </c>
      <c r="C235" s="2" t="s">
        <v>535</v>
      </c>
      <c r="D235" s="3" t="s">
        <v>536</v>
      </c>
      <c r="E235" s="1" t="s">
        <v>21</v>
      </c>
      <c r="F235" s="4" t="s">
        <v>26</v>
      </c>
      <c r="G235" s="5">
        <v>0</v>
      </c>
    </row>
    <row r="236" spans="1:7" s="29" customFormat="1">
      <c r="A236" s="1">
        <v>152</v>
      </c>
      <c r="B236" s="2" t="s">
        <v>537</v>
      </c>
      <c r="C236" s="2" t="s">
        <v>538</v>
      </c>
      <c r="D236" s="3" t="str">
        <f>HYPERLINK("mailto:talita.menezes_@hotmail.com","talita.menezes_@hotmail.com")</f>
        <v>talita.menezes_@hotmail.com</v>
      </c>
      <c r="E236" s="1" t="s">
        <v>21</v>
      </c>
      <c r="F236" s="4" t="s">
        <v>26</v>
      </c>
      <c r="G236" s="5">
        <v>0</v>
      </c>
    </row>
    <row r="237" spans="1:7" s="29" customFormat="1">
      <c r="A237" s="2">
        <v>153</v>
      </c>
      <c r="B237" s="2" t="s">
        <v>177</v>
      </c>
      <c r="C237" s="2" t="s">
        <v>178</v>
      </c>
      <c r="D237" s="2" t="str">
        <f>HYPERLINK("mailto:arturdaltro@gmail.com","arturdaltro@gmail.com")</f>
        <v>arturdaltro@gmail.com</v>
      </c>
      <c r="E237" s="2" t="s">
        <v>625</v>
      </c>
      <c r="F237" s="2" t="s">
        <v>26</v>
      </c>
      <c r="G237" s="2">
        <v>0</v>
      </c>
    </row>
    <row r="238" spans="1:7" s="29" customFormat="1">
      <c r="A238" s="1">
        <v>156</v>
      </c>
      <c r="B238" s="2" t="s">
        <v>539</v>
      </c>
      <c r="C238" s="2" t="s">
        <v>540</v>
      </c>
      <c r="D238" s="3" t="str">
        <f>HYPERLINK("mailto:mil.filosof@hotmail.com","mil.filosof@hotmail.com")</f>
        <v>mil.filosof@hotmail.com</v>
      </c>
      <c r="E238" s="1" t="s">
        <v>112</v>
      </c>
      <c r="F238" s="4" t="s">
        <v>26</v>
      </c>
      <c r="G238" s="5">
        <v>0</v>
      </c>
    </row>
    <row r="239" spans="1:7" s="29" customFormat="1">
      <c r="A239" s="1">
        <v>163</v>
      </c>
      <c r="B239" s="2" t="s">
        <v>541</v>
      </c>
      <c r="C239" s="2" t="s">
        <v>542</v>
      </c>
      <c r="D239" s="3" t="str">
        <f>HYPERLINK("mailto:abraao29santos@gmail.com","abraao29santos@gmail.com")</f>
        <v>abraao29santos@gmail.com</v>
      </c>
      <c r="E239" s="1" t="s">
        <v>517</v>
      </c>
      <c r="F239" s="4" t="s">
        <v>26</v>
      </c>
      <c r="G239" s="5">
        <v>0</v>
      </c>
    </row>
    <row r="240" spans="1:7" s="29" customFormat="1">
      <c r="A240" s="1">
        <v>164</v>
      </c>
      <c r="B240" s="2" t="s">
        <v>543</v>
      </c>
      <c r="C240" s="2" t="s">
        <v>544</v>
      </c>
      <c r="D240" s="3" t="str">
        <f>HYPERLINK("mailto:jsalves74@hotmail.com","jsalves74@hotmail.com")</f>
        <v>jsalves74@hotmail.com</v>
      </c>
      <c r="E240" s="1" t="s">
        <v>545</v>
      </c>
      <c r="F240" s="4" t="s">
        <v>26</v>
      </c>
      <c r="G240" s="5">
        <v>0</v>
      </c>
    </row>
    <row r="241" spans="1:7" s="29" customFormat="1">
      <c r="A241" s="1">
        <v>185</v>
      </c>
      <c r="B241" s="2" t="s">
        <v>546</v>
      </c>
      <c r="C241" s="2" t="s">
        <v>547</v>
      </c>
      <c r="D241" s="3" t="s">
        <v>548</v>
      </c>
      <c r="E241" s="1" t="s">
        <v>21</v>
      </c>
      <c r="F241" s="4" t="s">
        <v>26</v>
      </c>
      <c r="G241" s="5">
        <v>0</v>
      </c>
    </row>
    <row r="242" spans="1:7" s="29" customFormat="1">
      <c r="A242" s="1">
        <v>187</v>
      </c>
      <c r="B242" s="2" t="s">
        <v>549</v>
      </c>
      <c r="C242" s="2" t="s">
        <v>550</v>
      </c>
      <c r="D242" s="3" t="s">
        <v>551</v>
      </c>
      <c r="E242" s="1" t="s">
        <v>19</v>
      </c>
      <c r="F242" s="4" t="s">
        <v>26</v>
      </c>
      <c r="G242" s="5">
        <v>0</v>
      </c>
    </row>
    <row r="243" spans="1:7" s="29" customFormat="1">
      <c r="A243" s="1">
        <v>192</v>
      </c>
      <c r="B243" s="2" t="s">
        <v>552</v>
      </c>
      <c r="C243" s="2" t="s">
        <v>553</v>
      </c>
      <c r="D243" s="3" t="s">
        <v>554</v>
      </c>
      <c r="E243" s="1" t="s">
        <v>144</v>
      </c>
      <c r="F243" s="4" t="s">
        <v>26</v>
      </c>
      <c r="G243" s="5">
        <v>0</v>
      </c>
    </row>
    <row r="244" spans="1:7" s="29" customFormat="1">
      <c r="A244" s="1">
        <v>193</v>
      </c>
      <c r="B244" s="2" t="s">
        <v>555</v>
      </c>
      <c r="C244" s="2" t="s">
        <v>556</v>
      </c>
      <c r="D244" s="3" t="s">
        <v>557</v>
      </c>
      <c r="E244" s="1" t="s">
        <v>144</v>
      </c>
      <c r="F244" s="4" t="s">
        <v>26</v>
      </c>
      <c r="G244" s="5">
        <v>0</v>
      </c>
    </row>
    <row r="245" spans="1:7" s="29" customFormat="1">
      <c r="A245" s="1">
        <v>194</v>
      </c>
      <c r="B245" s="2" t="s">
        <v>558</v>
      </c>
      <c r="C245" s="2" t="s">
        <v>559</v>
      </c>
      <c r="D245" s="3" t="s">
        <v>560</v>
      </c>
      <c r="E245" s="1" t="s">
        <v>21</v>
      </c>
      <c r="F245" s="4" t="s">
        <v>26</v>
      </c>
      <c r="G245" s="5">
        <v>0</v>
      </c>
    </row>
    <row r="246" spans="1:7" s="29" customFormat="1">
      <c r="A246" s="1">
        <v>198</v>
      </c>
      <c r="B246" s="2" t="s">
        <v>561</v>
      </c>
      <c r="C246" s="2" t="s">
        <v>562</v>
      </c>
      <c r="D246" s="3" t="s">
        <v>563</v>
      </c>
      <c r="E246" s="1" t="s">
        <v>74</v>
      </c>
      <c r="F246" s="4" t="s">
        <v>26</v>
      </c>
      <c r="G246" s="5">
        <v>0</v>
      </c>
    </row>
    <row r="247" spans="1:7" s="29" customFormat="1">
      <c r="A247" s="1">
        <v>199</v>
      </c>
      <c r="B247" s="2" t="s">
        <v>564</v>
      </c>
      <c r="C247" s="2" t="s">
        <v>565</v>
      </c>
      <c r="D247" s="3" t="s">
        <v>566</v>
      </c>
      <c r="E247" s="1" t="s">
        <v>21</v>
      </c>
      <c r="F247" s="4" t="s">
        <v>26</v>
      </c>
      <c r="G247" s="5">
        <v>0</v>
      </c>
    </row>
    <row r="248" spans="1:7" s="29" customFormat="1">
      <c r="A248" s="1">
        <v>200</v>
      </c>
      <c r="B248" s="2" t="s">
        <v>567</v>
      </c>
      <c r="C248" s="2" t="s">
        <v>568</v>
      </c>
      <c r="D248" s="3" t="s">
        <v>569</v>
      </c>
      <c r="E248" s="1" t="s">
        <v>21</v>
      </c>
      <c r="F248" s="4" t="s">
        <v>26</v>
      </c>
      <c r="G248" s="5">
        <v>0</v>
      </c>
    </row>
    <row r="249" spans="1:7" s="29" customFormat="1">
      <c r="A249" s="1">
        <v>208</v>
      </c>
      <c r="B249" s="2" t="s">
        <v>570</v>
      </c>
      <c r="C249" s="2" t="s">
        <v>571</v>
      </c>
      <c r="D249" s="3" t="s">
        <v>572</v>
      </c>
      <c r="E249" s="1" t="s">
        <v>21</v>
      </c>
      <c r="F249" s="4" t="s">
        <v>26</v>
      </c>
      <c r="G249" s="5">
        <v>0</v>
      </c>
    </row>
    <row r="250" spans="1:7" s="29" customFormat="1">
      <c r="A250" s="1">
        <v>209</v>
      </c>
      <c r="B250" s="2" t="s">
        <v>626</v>
      </c>
      <c r="C250" s="2" t="s">
        <v>627</v>
      </c>
      <c r="D250" s="35" t="s">
        <v>628</v>
      </c>
      <c r="E250" s="1" t="s">
        <v>34</v>
      </c>
      <c r="F250" s="4" t="s">
        <v>26</v>
      </c>
      <c r="G250" s="5">
        <v>0</v>
      </c>
    </row>
    <row r="251" spans="1:7" s="29" customFormat="1">
      <c r="A251" s="1">
        <v>212</v>
      </c>
      <c r="B251" s="2" t="s">
        <v>573</v>
      </c>
      <c r="C251" s="2" t="s">
        <v>574</v>
      </c>
      <c r="D251" s="3" t="s">
        <v>575</v>
      </c>
      <c r="E251" s="1" t="s">
        <v>21</v>
      </c>
      <c r="F251" s="4" t="s">
        <v>26</v>
      </c>
      <c r="G251" s="5">
        <v>0</v>
      </c>
    </row>
    <row r="252" spans="1:7" s="29" customFormat="1">
      <c r="A252" s="1">
        <v>215</v>
      </c>
      <c r="B252" s="2" t="s">
        <v>576</v>
      </c>
      <c r="C252" s="2" t="s">
        <v>577</v>
      </c>
      <c r="D252" s="3" t="s">
        <v>578</v>
      </c>
      <c r="E252" s="1" t="s">
        <v>34</v>
      </c>
      <c r="F252" s="4" t="s">
        <v>26</v>
      </c>
      <c r="G252" s="5">
        <v>0</v>
      </c>
    </row>
    <row r="253" spans="1:7" s="29" customFormat="1">
      <c r="A253" s="1">
        <v>216</v>
      </c>
      <c r="B253" s="2" t="s">
        <v>579</v>
      </c>
      <c r="C253" s="2" t="s">
        <v>580</v>
      </c>
      <c r="D253" s="3" t="s">
        <v>581</v>
      </c>
      <c r="E253" s="1" t="s">
        <v>34</v>
      </c>
      <c r="F253" s="4" t="s">
        <v>26</v>
      </c>
      <c r="G253" s="5">
        <v>0</v>
      </c>
    </row>
    <row r="254" spans="1:7" s="29" customFormat="1">
      <c r="A254" s="1">
        <v>217</v>
      </c>
      <c r="B254" s="2" t="s">
        <v>582</v>
      </c>
      <c r="C254" s="2" t="s">
        <v>583</v>
      </c>
      <c r="D254" s="3" t="s">
        <v>584</v>
      </c>
      <c r="E254" s="1" t="s">
        <v>21</v>
      </c>
      <c r="F254" s="4" t="s">
        <v>26</v>
      </c>
      <c r="G254" s="5">
        <v>0</v>
      </c>
    </row>
    <row r="255" spans="1:7" s="29" customFormat="1">
      <c r="A255" s="1">
        <v>218</v>
      </c>
      <c r="B255" s="2" t="s">
        <v>585</v>
      </c>
      <c r="C255" s="2" t="s">
        <v>586</v>
      </c>
      <c r="D255" s="3" t="s">
        <v>587</v>
      </c>
      <c r="E255" s="1" t="s">
        <v>46</v>
      </c>
      <c r="F255" s="4" t="s">
        <v>26</v>
      </c>
      <c r="G255" s="5">
        <v>0</v>
      </c>
    </row>
    <row r="256" spans="1:7" s="29" customFormat="1">
      <c r="A256" s="1">
        <v>219</v>
      </c>
      <c r="B256" s="2" t="s">
        <v>588</v>
      </c>
      <c r="C256" s="2" t="s">
        <v>589</v>
      </c>
      <c r="D256" s="3" t="s">
        <v>590</v>
      </c>
      <c r="E256" s="1" t="s">
        <v>21</v>
      </c>
      <c r="F256" s="4" t="s">
        <v>26</v>
      </c>
      <c r="G256" s="5">
        <v>0</v>
      </c>
    </row>
    <row r="257" spans="1:7" s="29" customFormat="1">
      <c r="A257" s="1">
        <v>219</v>
      </c>
      <c r="B257" s="2" t="s">
        <v>591</v>
      </c>
      <c r="C257" s="2" t="s">
        <v>592</v>
      </c>
      <c r="D257" s="3" t="s">
        <v>593</v>
      </c>
      <c r="E257" s="1" t="s">
        <v>34</v>
      </c>
      <c r="F257" s="4" t="s">
        <v>26</v>
      </c>
      <c r="G257" s="5">
        <v>0</v>
      </c>
    </row>
    <row r="258" spans="1:7" s="29" customFormat="1">
      <c r="A258" s="1">
        <v>223</v>
      </c>
      <c r="B258" s="2" t="s">
        <v>594</v>
      </c>
      <c r="C258" s="2" t="s">
        <v>595</v>
      </c>
      <c r="D258" s="3" t="s">
        <v>596</v>
      </c>
      <c r="E258" s="1" t="s">
        <v>597</v>
      </c>
      <c r="F258" s="4" t="s">
        <v>26</v>
      </c>
      <c r="G258" s="5">
        <v>0</v>
      </c>
    </row>
    <row r="259" spans="1:7" s="29" customFormat="1">
      <c r="A259" s="1">
        <v>224</v>
      </c>
      <c r="B259" s="2" t="s">
        <v>598</v>
      </c>
      <c r="C259" s="2" t="s">
        <v>599</v>
      </c>
      <c r="D259" s="3" t="s">
        <v>600</v>
      </c>
      <c r="E259" s="1" t="s">
        <v>153</v>
      </c>
      <c r="F259" s="4" t="s">
        <v>26</v>
      </c>
      <c r="G259" s="5">
        <v>0</v>
      </c>
    </row>
    <row r="260" spans="1:7" s="29" customFormat="1">
      <c r="A260" s="1">
        <v>225</v>
      </c>
      <c r="B260" s="2" t="s">
        <v>601</v>
      </c>
      <c r="C260" s="2" t="s">
        <v>602</v>
      </c>
      <c r="D260" s="3" t="s">
        <v>603</v>
      </c>
      <c r="E260" s="1" t="s">
        <v>21</v>
      </c>
      <c r="F260" s="4" t="s">
        <v>26</v>
      </c>
      <c r="G260" s="5">
        <v>0</v>
      </c>
    </row>
    <row r="261" spans="1:7" s="29" customFormat="1">
      <c r="A261" s="1">
        <v>228</v>
      </c>
      <c r="B261" s="2" t="s">
        <v>604</v>
      </c>
      <c r="C261" s="2" t="s">
        <v>605</v>
      </c>
      <c r="D261" s="3" t="s">
        <v>606</v>
      </c>
      <c r="E261" s="1" t="s">
        <v>19</v>
      </c>
      <c r="F261" s="4" t="s">
        <v>26</v>
      </c>
      <c r="G261" s="5">
        <v>0</v>
      </c>
    </row>
    <row r="262" spans="1:7" s="29" customFormat="1" ht="30">
      <c r="A262" s="18">
        <v>233</v>
      </c>
      <c r="B262" s="19" t="s">
        <v>607</v>
      </c>
      <c r="C262" s="19" t="s">
        <v>608</v>
      </c>
      <c r="D262" s="19" t="s">
        <v>609</v>
      </c>
      <c r="E262" s="32" t="s">
        <v>610</v>
      </c>
      <c r="F262" s="4" t="s">
        <v>26</v>
      </c>
      <c r="G262" s="5">
        <v>0</v>
      </c>
    </row>
    <row r="263" spans="1:7" s="29" customFormat="1">
      <c r="A263" s="1">
        <v>237</v>
      </c>
      <c r="B263" s="2" t="s">
        <v>611</v>
      </c>
      <c r="C263" s="2" t="s">
        <v>612</v>
      </c>
      <c r="D263" s="3" t="s">
        <v>613</v>
      </c>
      <c r="E263" s="1" t="s">
        <v>34</v>
      </c>
      <c r="F263" s="4" t="s">
        <v>26</v>
      </c>
      <c r="G263" s="5">
        <v>0</v>
      </c>
    </row>
    <row r="264" spans="1:7" s="29" customFormat="1">
      <c r="A264" s="6">
        <v>239</v>
      </c>
      <c r="B264" s="7" t="s">
        <v>614</v>
      </c>
      <c r="C264" s="7" t="s">
        <v>615</v>
      </c>
      <c r="D264" s="8" t="s">
        <v>616</v>
      </c>
      <c r="E264" s="6" t="s">
        <v>17</v>
      </c>
      <c r="F264" s="9" t="s">
        <v>26</v>
      </c>
      <c r="G264" s="10">
        <v>0</v>
      </c>
    </row>
    <row r="265" spans="1:7" s="29" customFormat="1">
      <c r="A265" s="6">
        <v>247</v>
      </c>
      <c r="B265" s="7" t="s">
        <v>617</v>
      </c>
      <c r="C265" s="7" t="s">
        <v>618</v>
      </c>
      <c r="D265" s="8"/>
      <c r="E265" s="7"/>
      <c r="F265" s="9" t="s">
        <v>26</v>
      </c>
      <c r="G265" s="10">
        <v>0</v>
      </c>
    </row>
    <row r="266" spans="1:7" s="29" customFormat="1">
      <c r="A266" s="27">
        <v>228</v>
      </c>
      <c r="B266" s="4" t="s">
        <v>604</v>
      </c>
      <c r="C266" s="4" t="s">
        <v>605</v>
      </c>
      <c r="D266" s="28" t="s">
        <v>606</v>
      </c>
      <c r="E266" s="27" t="s">
        <v>19</v>
      </c>
      <c r="F266" s="4" t="s">
        <v>26</v>
      </c>
      <c r="G266" s="5">
        <v>0</v>
      </c>
    </row>
    <row r="267" spans="1:7" s="29" customFormat="1" ht="30">
      <c r="A267" s="18">
        <v>233</v>
      </c>
      <c r="B267" s="19" t="s">
        <v>607</v>
      </c>
      <c r="C267" s="19" t="s">
        <v>608</v>
      </c>
      <c r="D267" s="19" t="s">
        <v>609</v>
      </c>
      <c r="E267" s="32" t="s">
        <v>610</v>
      </c>
      <c r="F267" s="4" t="s">
        <v>26</v>
      </c>
      <c r="G267" s="5">
        <v>0</v>
      </c>
    </row>
    <row r="268" spans="1:7" s="29" customFormat="1">
      <c r="A268" s="27">
        <v>237</v>
      </c>
      <c r="B268" s="4" t="s">
        <v>611</v>
      </c>
      <c r="C268" s="4" t="s">
        <v>612</v>
      </c>
      <c r="D268" s="28" t="s">
        <v>613</v>
      </c>
      <c r="E268" s="27" t="s">
        <v>34</v>
      </c>
      <c r="F268" s="4" t="s">
        <v>26</v>
      </c>
      <c r="G268" s="5">
        <v>0</v>
      </c>
    </row>
    <row r="269" spans="1:7" s="29" customFormat="1">
      <c r="A269" s="30">
        <v>239</v>
      </c>
      <c r="B269" s="9" t="s">
        <v>614</v>
      </c>
      <c r="C269" s="9" t="s">
        <v>615</v>
      </c>
      <c r="D269" s="31" t="s">
        <v>616</v>
      </c>
      <c r="E269" s="30" t="s">
        <v>17</v>
      </c>
      <c r="F269" s="9" t="s">
        <v>26</v>
      </c>
      <c r="G269" s="10">
        <v>0</v>
      </c>
    </row>
    <row r="270" spans="1:7" s="29" customFormat="1">
      <c r="A270" s="30">
        <v>247</v>
      </c>
      <c r="B270" s="9" t="s">
        <v>617</v>
      </c>
      <c r="C270" s="9" t="s">
        <v>618</v>
      </c>
      <c r="D270" s="31"/>
      <c r="E270" s="9"/>
      <c r="F270" s="9" t="s">
        <v>26</v>
      </c>
      <c r="G270" s="10">
        <v>0</v>
      </c>
    </row>
  </sheetData>
  <mergeCells count="7">
    <mergeCell ref="A96:G97"/>
    <mergeCell ref="A119:G120"/>
    <mergeCell ref="A142:G143"/>
    <mergeCell ref="A2:F3"/>
    <mergeCell ref="A26:G27"/>
    <mergeCell ref="A50:G51"/>
    <mergeCell ref="A73:G74"/>
  </mergeCells>
  <hyperlinks>
    <hyperlink ref="D94" r:id="rId1"/>
    <hyperlink ref="D167" r:id="rId2"/>
    <hyperlink ref="D250" r:id="rId3"/>
  </hyperlinks>
  <pageMargins left="0.511811024" right="0.511811024" top="0.78740157499999996" bottom="0.78740157499999996" header="0.31496062000000002" footer="0.31496062000000002"/>
  <pageSetup paperSize="9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Francisco</dc:creator>
  <cp:lastModifiedBy>aluno</cp:lastModifiedBy>
  <dcterms:created xsi:type="dcterms:W3CDTF">2013-09-05T20:48:04Z</dcterms:created>
  <dcterms:modified xsi:type="dcterms:W3CDTF">2013-09-09T20:27:13Z</dcterms:modified>
</cp:coreProperties>
</file>